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2.202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<sst xmlns="http://schemas.openxmlformats.org/spreadsheetml/2006/main" count="40" uniqueCount="40">
  <si>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</si>
  <si>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</si>
  <si>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</si>
  <si>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</si>
  <si>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</si>
  <si>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</si>
  <si>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</si>
  <si>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</si>
  <si>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</si>
  <si>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</si>
  <si>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</si>
  <si>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</si>
  <si>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</si>
  <si>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</si>
  <si>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</si>
  <si>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</si>
  <si>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</si>
  <si>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</si>
  <si>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</si>
  <si>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</si>
  <si>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</si>
  <si>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</si>
  <si>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</si>
  <si>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</si>
  <si>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</si>
  <si>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</si>
  <si>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</si>
  <si>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</si>
  <si>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</si>
  <si>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</si>
  <si>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Д.А.Харчиков</t>
  </si>
  <si>
    <t>ТРАНСПОРТНЫЙ НАЛОГ</t>
  </si>
  <si>
    <t>ПРОЧИЕ НЕНАЛОГОВЫЕ ДОХОДЫ(Невыясненные)</t>
  </si>
  <si>
    <t>Прогноз 2023 года</t>
  </si>
  <si>
    <t>Справочно факт 2023 к факту 2022</t>
  </si>
  <si>
    <t>факт на 01.02.2022</t>
  </si>
  <si>
    <t>% 2023 г. к 2022 г.</t>
  </si>
  <si>
    <t>Факт на 01.02.2023</t>
  </si>
  <si>
    <t>Справочно факт 2023 к плану 2023</t>
  </si>
  <si>
    <t>Исполнение доходной части бюджета Вольского муниципального района  на 01.02.2023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</si>
</sst>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_ ;[Red]\-#,##0.0\ "/>
    <numFmt numFmtId="176" formatCode="#,##0_ ;[Red]\-#,##0\ "/>
  </numFmts>
  <fonts count="40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175" fontId="0" fillId="0" borderId="10" xfId="0" applyNumberForma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/>
    </xf>
    <xf numFmtId="0" fontId="6" fillId="0" borderId="10" xfId="0" applyFont="1" applyFill="1" applyBorder="1" applyAlignment="1">
      <alignment vertical="top" wrapText="1"/>
    </xf>
    <xf numFmtId="175" fontId="2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175" fontId="2" fillId="0" borderId="12" xfId="0" applyNumberFormat="1" applyFont="1" applyBorder="1" applyAlignment="1">
      <alignment horizontal="center" vertical="center"/>
    </xf>
    <xf numFmtId="175" fontId="0" fillId="0" borderId="12" xfId="0" applyNumberFormat="1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33" borderId="10" xfId="0" applyNumberForma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tabSelected="1" zoomScale="115" zoomScaleNormal="115" zoomScalePageLayoutView="0" workbookViewId="0" topLeftCell="A1">
      <selection activeCell="C3" sqref="C3"/>
    </sheetView>
  </sheetViews>
  <sheetFormatPr defaultColWidth="8.796875" defaultRowHeight="14.25"/>
  <cols>
    <col min="1" max="1" width="31.8984375" style="8" customWidth="1"/>
    <col min="2" max="2" width="12.3984375" style="1" customWidth="1"/>
    <col min="3" max="3" width="11.09765625" style="1" customWidth="1"/>
    <col min="4" max="4" width="12.8984375" style="1" customWidth="1"/>
    <col min="5" max="5" width="9.09765625" style="1" customWidth="1"/>
    <col min="6" max="6" width="11.59765625" style="1" customWidth="1"/>
    <col min="7" max="7" width="11" style="28" customWidth="1"/>
    <col min="8" max="8" width="10.69921875" style="1" customWidth="1"/>
    <col min="9" max="16384" width="9.09765625" style="1" customWidth="1"/>
  </cols>
  <sheetData>
    <row r="1" spans="1:8" ht="38.25" customHeight="1">
      <c r="A1" s="30" t="s">
        <v>39</v>
      </c>
      <c r="B1" s="30"/>
      <c r="C1" s="30"/>
      <c r="D1" s="30"/>
      <c r="E1" s="30"/>
      <c r="F1" s="30"/>
      <c r="G1" s="30"/>
      <c r="H1" s="30"/>
    </row>
    <row r="2" spans="1:8" ht="45">
      <c r="A2" s="5" t="s">
        <v>0</v>
      </c>
      <c r="B2" s="4" t="s">
        <v>33</v>
      </c>
      <c r="C2" s="2" t="s">
        <v>37</v>
      </c>
      <c r="D2" s="2" t="s">
        <v>38</v>
      </c>
      <c r="E2" s="3" t="s">
        <v>6</v>
      </c>
      <c r="F2" s="4" t="s">
        <v>34</v>
      </c>
      <c r="G2" s="23" t="s">
        <v>35</v>
      </c>
      <c r="H2" s="4" t="s">
        <v>36</v>
      </c>
    </row>
    <row r="3" spans="1:8" ht="15">
      <c r="A3" s="5" t="s">
        <v>7</v>
      </c>
      <c r="B3" s="11">
        <f>B4+B16</f>
        <v>1081359.2000000002</v>
      </c>
      <c r="C3" s="11">
        <f>C4+C16</f>
        <v>76706.3</v>
      </c>
      <c r="D3" s="11">
        <f>C3-B3</f>
        <v>-1004652.9000000001</v>
      </c>
      <c r="E3" s="11">
        <f>C3/B3*100</f>
        <v>7.093507874164291</v>
      </c>
      <c r="F3" s="12">
        <f>C3-G3</f>
        <v>34401.3</v>
      </c>
      <c r="G3" s="24">
        <f>G4+G16</f>
        <v>42305</v>
      </c>
      <c r="H3" s="20">
        <f aca="true" t="shared" si="0" ref="H3:H11">C3/G3*100</f>
        <v>181.31733837607848</v>
      </c>
    </row>
    <row r="4" spans="1:8" ht="15">
      <c r="A4" s="5" t="s">
        <v>8</v>
      </c>
      <c r="B4" s="11">
        <f>B5+B7+B12+B6+B11</f>
        <v>484185.5</v>
      </c>
      <c r="C4" s="11">
        <f>C5+C7+C12+C6+C11</f>
        <v>24162.3</v>
      </c>
      <c r="D4" s="11">
        <f aca="true" t="shared" si="1" ref="D4:D29">C4-B4</f>
        <v>-460023.2</v>
      </c>
      <c r="E4" s="11">
        <f aca="true" t="shared" si="2" ref="E4:E28">C4/B4*100</f>
        <v>4.990298139865815</v>
      </c>
      <c r="F4" s="11">
        <f>F5+F7+F12+F6+F11</f>
        <v>8970.8</v>
      </c>
      <c r="G4" s="24">
        <f>G5+G7+G12+G6+G11</f>
        <v>15191.5</v>
      </c>
      <c r="H4" s="20">
        <f t="shared" si="0"/>
        <v>159.05144324128625</v>
      </c>
    </row>
    <row r="5" spans="1:8" ht="15">
      <c r="A5" s="5" t="s">
        <v>9</v>
      </c>
      <c r="B5" s="13">
        <v>356490</v>
      </c>
      <c r="C5" s="13">
        <v>15698.7</v>
      </c>
      <c r="D5" s="11">
        <f t="shared" si="1"/>
        <v>-340791.3</v>
      </c>
      <c r="E5" s="22">
        <f t="shared" si="2"/>
        <v>4.403685937894472</v>
      </c>
      <c r="F5" s="15">
        <f aca="true" t="shared" si="3" ref="F5:F12">C5-G5</f>
        <v>4381.700000000001</v>
      </c>
      <c r="G5" s="13">
        <v>11317</v>
      </c>
      <c r="H5" s="21">
        <f t="shared" si="0"/>
        <v>138.71785808959973</v>
      </c>
    </row>
    <row r="6" spans="1:8" ht="15">
      <c r="A6" s="5" t="s">
        <v>26</v>
      </c>
      <c r="B6" s="13">
        <v>6295</v>
      </c>
      <c r="C6" s="13">
        <v>245.4</v>
      </c>
      <c r="D6" s="11">
        <f t="shared" si="1"/>
        <v>-6049.6</v>
      </c>
      <c r="E6" s="22">
        <f t="shared" si="2"/>
        <v>3.8983320095313747</v>
      </c>
      <c r="F6" s="15">
        <f t="shared" si="3"/>
        <v>-267.30000000000007</v>
      </c>
      <c r="G6" s="13">
        <v>512.7</v>
      </c>
      <c r="H6" s="21">
        <f t="shared" si="0"/>
        <v>47.864248098303094</v>
      </c>
    </row>
    <row r="7" spans="1:8" ht="15.75" customHeight="1">
      <c r="A7" s="5" t="s">
        <v>5</v>
      </c>
      <c r="B7" s="11">
        <f>B8+B9+B10</f>
        <v>17729.5</v>
      </c>
      <c r="C7" s="11">
        <f>C8+C9+C10</f>
        <v>-1001.7</v>
      </c>
      <c r="D7" s="11">
        <f t="shared" si="1"/>
        <v>-18731.2</v>
      </c>
      <c r="E7" s="11">
        <f t="shared" si="2"/>
        <v>-5.649905524690488</v>
      </c>
      <c r="F7" s="12">
        <f t="shared" si="3"/>
        <v>-1568.5</v>
      </c>
      <c r="G7" s="24">
        <f>G8+G9+G10</f>
        <v>566.8</v>
      </c>
      <c r="H7" s="20">
        <f t="shared" si="0"/>
        <v>-176.72900494001414</v>
      </c>
    </row>
    <row r="8" spans="1:8" ht="25.5">
      <c r="A8" s="6" t="s">
        <v>1</v>
      </c>
      <c r="B8" s="14">
        <v>80</v>
      </c>
      <c r="C8" s="13">
        <v>-378.8</v>
      </c>
      <c r="D8" s="22">
        <f t="shared" si="1"/>
        <v>-458.8</v>
      </c>
      <c r="E8" s="22">
        <f t="shared" si="2"/>
        <v>-473.50000000000006</v>
      </c>
      <c r="F8" s="15">
        <f t="shared" si="3"/>
        <v>-413.2</v>
      </c>
      <c r="G8" s="13">
        <v>34.4</v>
      </c>
      <c r="H8" s="21">
        <f t="shared" si="0"/>
        <v>-1101.1627906976746</v>
      </c>
    </row>
    <row r="9" spans="1:8" ht="15">
      <c r="A9" s="6" t="s">
        <v>2</v>
      </c>
      <c r="B9" s="14">
        <v>5549.5</v>
      </c>
      <c r="C9" s="13">
        <v>77.7</v>
      </c>
      <c r="D9" s="11">
        <f t="shared" si="1"/>
        <v>-5471.8</v>
      </c>
      <c r="E9" s="22">
        <f t="shared" si="2"/>
        <v>1.4001261374898641</v>
      </c>
      <c r="F9" s="15">
        <f t="shared" si="3"/>
        <v>3.1000000000000085</v>
      </c>
      <c r="G9" s="13">
        <v>74.6</v>
      </c>
      <c r="H9" s="21">
        <f t="shared" si="0"/>
        <v>104.1554959785523</v>
      </c>
    </row>
    <row r="10" spans="1:8" ht="38.25">
      <c r="A10" s="6" t="s">
        <v>25</v>
      </c>
      <c r="B10" s="14">
        <v>12100</v>
      </c>
      <c r="C10" s="13">
        <v>-700.6</v>
      </c>
      <c r="D10" s="22">
        <f t="shared" si="1"/>
        <v>-12800.6</v>
      </c>
      <c r="E10" s="22">
        <f t="shared" si="2"/>
        <v>-5.790082644628099</v>
      </c>
      <c r="F10" s="15">
        <f t="shared" si="3"/>
        <v>-1158.4</v>
      </c>
      <c r="G10" s="13">
        <v>457.8</v>
      </c>
      <c r="H10" s="21">
        <f t="shared" si="0"/>
        <v>-153.03626037570993</v>
      </c>
    </row>
    <row r="11" spans="1:8" ht="15">
      <c r="A11" s="29" t="s">
        <v>31</v>
      </c>
      <c r="B11" s="11">
        <v>90571</v>
      </c>
      <c r="C11" s="11">
        <v>8587.3</v>
      </c>
      <c r="D11" s="11">
        <f t="shared" si="1"/>
        <v>-81983.7</v>
      </c>
      <c r="E11" s="11">
        <f t="shared" si="2"/>
        <v>9.481290920934956</v>
      </c>
      <c r="F11" s="12">
        <f t="shared" si="3"/>
        <v>6363.9</v>
      </c>
      <c r="G11" s="11">
        <v>2223.4</v>
      </c>
      <c r="H11" s="20">
        <f t="shared" si="0"/>
        <v>386.2238013852658</v>
      </c>
    </row>
    <row r="12" spans="1:8" ht="25.5">
      <c r="A12" s="5" t="s">
        <v>10</v>
      </c>
      <c r="B12" s="11">
        <f>B14+B15</f>
        <v>13100</v>
      </c>
      <c r="C12" s="11">
        <f>C14+C15</f>
        <v>632.6</v>
      </c>
      <c r="D12" s="11">
        <f t="shared" si="1"/>
        <v>-12467.4</v>
      </c>
      <c r="E12" s="11">
        <f t="shared" si="2"/>
        <v>4.8290076335877865</v>
      </c>
      <c r="F12" s="12">
        <f t="shared" si="3"/>
        <v>61</v>
      </c>
      <c r="G12" s="24">
        <f>G14+G15</f>
        <v>571.6</v>
      </c>
      <c r="H12" s="20">
        <f>C12/G12*100</f>
        <v>110.67179846046187</v>
      </c>
    </row>
    <row r="13" spans="1:8" ht="15">
      <c r="A13" s="6" t="s">
        <v>11</v>
      </c>
      <c r="B13" s="10"/>
      <c r="C13" s="10"/>
      <c r="D13" s="11"/>
      <c r="E13" s="22"/>
      <c r="F13" s="12"/>
      <c r="G13" s="25"/>
      <c r="H13" s="21"/>
    </row>
    <row r="14" spans="1:8" ht="25.5">
      <c r="A14" s="6" t="s">
        <v>12</v>
      </c>
      <c r="B14" s="14">
        <v>13100</v>
      </c>
      <c r="C14" s="14">
        <v>632.6</v>
      </c>
      <c r="D14" s="22">
        <f t="shared" si="1"/>
        <v>-12467.4</v>
      </c>
      <c r="E14" s="22">
        <f t="shared" si="2"/>
        <v>4.8290076335877865</v>
      </c>
      <c r="F14" s="15">
        <f aca="true" t="shared" si="4" ref="F14:F27">C14-G14</f>
        <v>61</v>
      </c>
      <c r="G14" s="14">
        <v>571.6</v>
      </c>
      <c r="H14" s="21">
        <f>C14/G14*100</f>
        <v>110.67179846046187</v>
      </c>
    </row>
    <row r="15" spans="1:8" ht="32.25" customHeight="1">
      <c r="A15" s="6" t="s">
        <v>24</v>
      </c>
      <c r="B15" s="14"/>
      <c r="C15" s="14"/>
      <c r="D15" s="11"/>
      <c r="E15" s="22"/>
      <c r="F15" s="15">
        <f t="shared" si="4"/>
        <v>0</v>
      </c>
      <c r="G15" s="26"/>
      <c r="H15" s="21"/>
    </row>
    <row r="16" spans="1:8" ht="36">
      <c r="A16" s="9" t="s">
        <v>13</v>
      </c>
      <c r="B16" s="17">
        <f>B17+B23+B24+B25+B27+B29</f>
        <v>597173.7000000001</v>
      </c>
      <c r="C16" s="17">
        <f>C17+C23+C24+C25+C27+C29</f>
        <v>52544</v>
      </c>
      <c r="D16" s="11">
        <f t="shared" si="1"/>
        <v>-544629.7000000001</v>
      </c>
      <c r="E16" s="11">
        <f t="shared" si="2"/>
        <v>8.79877998645955</v>
      </c>
      <c r="F16" s="12">
        <f t="shared" si="4"/>
        <v>25430.499999999996</v>
      </c>
      <c r="G16" s="24">
        <f>G17+G23+G24+G25+G27+G29</f>
        <v>27113.500000000004</v>
      </c>
      <c r="H16" s="20">
        <f aca="true" t="shared" si="5" ref="H16:H25">C16/G16*100</f>
        <v>193.79276006417464</v>
      </c>
    </row>
    <row r="17" spans="1:8" ht="48">
      <c r="A17" s="18" t="s">
        <v>21</v>
      </c>
      <c r="B17" s="11">
        <f>B18+B20+B22+B21+B19</f>
        <v>27888.600000000002</v>
      </c>
      <c r="C17" s="11">
        <f>C18+C20+C22+C21+C19</f>
        <v>2097.5</v>
      </c>
      <c r="D17" s="11">
        <f t="shared" si="1"/>
        <v>-25791.100000000002</v>
      </c>
      <c r="E17" s="11">
        <f t="shared" si="2"/>
        <v>7.520994241374611</v>
      </c>
      <c r="F17" s="12">
        <f t="shared" si="4"/>
        <v>1437.7</v>
      </c>
      <c r="G17" s="24">
        <f>G18+G20+G22+G21+G19</f>
        <v>659.8</v>
      </c>
      <c r="H17" s="20">
        <f t="shared" si="5"/>
        <v>317.89936344346773</v>
      </c>
    </row>
    <row r="18" spans="1:8" ht="51">
      <c r="A18" s="6" t="s">
        <v>29</v>
      </c>
      <c r="B18" s="13">
        <v>18803.2</v>
      </c>
      <c r="C18" s="13">
        <v>1999.7</v>
      </c>
      <c r="D18" s="11">
        <f t="shared" si="1"/>
        <v>-16803.5</v>
      </c>
      <c r="E18" s="22">
        <f t="shared" si="2"/>
        <v>10.63489193328795</v>
      </c>
      <c r="F18" s="15">
        <f t="shared" si="4"/>
        <v>1457.8000000000002</v>
      </c>
      <c r="G18" s="13">
        <v>541.9</v>
      </c>
      <c r="H18" s="21">
        <f t="shared" si="5"/>
        <v>369.0164236944086</v>
      </c>
    </row>
    <row r="19" spans="1:8" ht="38.25">
      <c r="A19" s="6" t="s">
        <v>28</v>
      </c>
      <c r="B19" s="13">
        <v>6471.2</v>
      </c>
      <c r="C19" s="13">
        <v>0.1</v>
      </c>
      <c r="D19" s="22">
        <f t="shared" si="1"/>
        <v>-6471.099999999999</v>
      </c>
      <c r="E19" s="22">
        <f t="shared" si="2"/>
        <v>0.0015453084435653357</v>
      </c>
      <c r="F19" s="15">
        <f t="shared" si="4"/>
        <v>0.1</v>
      </c>
      <c r="G19" s="13">
        <v>0</v>
      </c>
      <c r="H19" s="21" t="e">
        <f t="shared" si="5"/>
        <v>#DIV/0!</v>
      </c>
    </row>
    <row r="20" spans="1:8" ht="39.75" customHeight="1">
      <c r="A20" s="6" t="s">
        <v>14</v>
      </c>
      <c r="B20" s="14">
        <v>1044.2</v>
      </c>
      <c r="C20" s="22">
        <v>1.4</v>
      </c>
      <c r="D20" s="22">
        <f t="shared" si="1"/>
        <v>-1042.8</v>
      </c>
      <c r="E20" s="22">
        <f t="shared" si="2"/>
        <v>0.13407393219689714</v>
      </c>
      <c r="F20" s="15">
        <f t="shared" si="4"/>
        <v>-58.9</v>
      </c>
      <c r="G20" s="22">
        <v>60.3</v>
      </c>
      <c r="H20" s="21">
        <f t="shared" si="5"/>
        <v>2.321724709784411</v>
      </c>
    </row>
    <row r="21" spans="1:8" ht="27.75" customHeight="1">
      <c r="A21" s="6" t="s">
        <v>23</v>
      </c>
      <c r="B21" s="14">
        <v>20</v>
      </c>
      <c r="C21" s="13">
        <v>0</v>
      </c>
      <c r="D21" s="22">
        <f t="shared" si="1"/>
        <v>-20</v>
      </c>
      <c r="E21" s="22">
        <f t="shared" si="2"/>
        <v>0</v>
      </c>
      <c r="F21" s="15">
        <f t="shared" si="4"/>
        <v>0</v>
      </c>
      <c r="G21" s="13">
        <v>0</v>
      </c>
      <c r="H21" s="21" t="e">
        <f t="shared" si="5"/>
        <v>#DIV/0!</v>
      </c>
    </row>
    <row r="22" spans="1:8" ht="53.25" customHeight="1">
      <c r="A22" s="6" t="s">
        <v>27</v>
      </c>
      <c r="B22" s="14">
        <v>1550</v>
      </c>
      <c r="C22" s="14">
        <v>96.3</v>
      </c>
      <c r="D22" s="11">
        <f t="shared" si="1"/>
        <v>-1453.7</v>
      </c>
      <c r="E22" s="22">
        <f t="shared" si="2"/>
        <v>6.212903225806452</v>
      </c>
      <c r="F22" s="15">
        <f t="shared" si="4"/>
        <v>38.699999999999996</v>
      </c>
      <c r="G22" s="14">
        <v>57.6</v>
      </c>
      <c r="H22" s="21">
        <f t="shared" si="5"/>
        <v>167.1875</v>
      </c>
    </row>
    <row r="23" spans="1:8" ht="35.25" customHeight="1">
      <c r="A23" s="9" t="s">
        <v>15</v>
      </c>
      <c r="B23" s="11">
        <v>831.3</v>
      </c>
      <c r="C23" s="11">
        <v>2.6</v>
      </c>
      <c r="D23" s="11">
        <f t="shared" si="1"/>
        <v>-828.6999999999999</v>
      </c>
      <c r="E23" s="11">
        <f t="shared" si="2"/>
        <v>0.31276314206664263</v>
      </c>
      <c r="F23" s="12">
        <f t="shared" si="4"/>
        <v>-36.8</v>
      </c>
      <c r="G23" s="11">
        <v>39.4</v>
      </c>
      <c r="H23" s="20">
        <f t="shared" si="5"/>
        <v>6.598984771573605</v>
      </c>
    </row>
    <row r="24" spans="1:8" ht="36">
      <c r="A24" s="9" t="s">
        <v>16</v>
      </c>
      <c r="B24" s="11">
        <v>567921.5</v>
      </c>
      <c r="C24" s="11">
        <v>49863.8</v>
      </c>
      <c r="D24" s="11">
        <f t="shared" si="1"/>
        <v>-518057.7</v>
      </c>
      <c r="E24" s="11">
        <f t="shared" si="2"/>
        <v>8.780051468380753</v>
      </c>
      <c r="F24" s="12">
        <f t="shared" si="4"/>
        <v>23482.500000000004</v>
      </c>
      <c r="G24" s="11">
        <v>26381.3</v>
      </c>
      <c r="H24" s="20">
        <f t="shared" si="5"/>
        <v>189.01191374193084</v>
      </c>
    </row>
    <row r="25" spans="1:8" ht="36">
      <c r="A25" s="9" t="s">
        <v>22</v>
      </c>
      <c r="B25" s="11">
        <v>0</v>
      </c>
      <c r="C25" s="11">
        <v>471.9</v>
      </c>
      <c r="D25" s="11">
        <f t="shared" si="1"/>
        <v>471.9</v>
      </c>
      <c r="E25" s="11" t="e">
        <f t="shared" si="2"/>
        <v>#DIV/0!</v>
      </c>
      <c r="F25" s="12">
        <f t="shared" si="4"/>
        <v>449.5</v>
      </c>
      <c r="G25" s="11">
        <v>22.4</v>
      </c>
      <c r="H25" s="20">
        <f t="shared" si="5"/>
        <v>2106.6964285714284</v>
      </c>
    </row>
    <row r="26" spans="1:8" ht="24">
      <c r="A26" s="9" t="s">
        <v>3</v>
      </c>
      <c r="B26" s="10"/>
      <c r="C26" s="10"/>
      <c r="D26" s="11">
        <f t="shared" si="1"/>
        <v>0</v>
      </c>
      <c r="E26" s="22"/>
      <c r="F26" s="12">
        <f t="shared" si="4"/>
        <v>0</v>
      </c>
      <c r="G26" s="10"/>
      <c r="H26" s="21"/>
    </row>
    <row r="27" spans="1:8" ht="24">
      <c r="A27" s="9" t="s">
        <v>4</v>
      </c>
      <c r="B27" s="11">
        <v>532.3</v>
      </c>
      <c r="C27" s="11">
        <v>72.2</v>
      </c>
      <c r="D27" s="11">
        <f t="shared" si="1"/>
        <v>-460.09999999999997</v>
      </c>
      <c r="E27" s="11">
        <f t="shared" si="2"/>
        <v>13.563779823407854</v>
      </c>
      <c r="F27" s="12">
        <f t="shared" si="4"/>
        <v>-13</v>
      </c>
      <c r="G27" s="11">
        <v>85.2</v>
      </c>
      <c r="H27" s="20">
        <f>C27/G27*100</f>
        <v>84.74178403755869</v>
      </c>
    </row>
    <row r="28" spans="1:8" ht="25.5" hidden="1">
      <c r="A28" s="6" t="s">
        <v>20</v>
      </c>
      <c r="B28" s="14"/>
      <c r="C28" s="14"/>
      <c r="D28" s="11">
        <f t="shared" si="1"/>
        <v>0</v>
      </c>
      <c r="E28" s="11" t="e">
        <f t="shared" si="2"/>
        <v>#DIV/0!</v>
      </c>
      <c r="F28" s="15"/>
      <c r="G28" s="14"/>
      <c r="H28" s="21" t="e">
        <f>C28/G28*100</f>
        <v>#DIV/0!</v>
      </c>
    </row>
    <row r="29" spans="1:8" ht="25.5">
      <c r="A29" s="5" t="s">
        <v>32</v>
      </c>
      <c r="B29" s="16">
        <v>0</v>
      </c>
      <c r="C29" s="10">
        <v>36</v>
      </c>
      <c r="D29" s="11">
        <f t="shared" si="1"/>
        <v>36</v>
      </c>
      <c r="E29" s="11">
        <v>0</v>
      </c>
      <c r="F29" s="12">
        <f>C29-G29</f>
        <v>110.6</v>
      </c>
      <c r="G29" s="10">
        <v>-74.6</v>
      </c>
      <c r="H29" s="20"/>
    </row>
    <row r="30" spans="1:8" ht="0.75" customHeight="1" hidden="1">
      <c r="A30" s="6" t="s">
        <v>17</v>
      </c>
      <c r="B30" s="17"/>
      <c r="C30" s="17"/>
      <c r="D30" s="17"/>
      <c r="E30" s="11"/>
      <c r="F30" s="12"/>
      <c r="G30" s="24"/>
      <c r="H30" s="21" t="e">
        <f>C30/G30*100</f>
        <v>#DIV/0!</v>
      </c>
    </row>
    <row r="31" spans="1:7" ht="15">
      <c r="A31" s="7"/>
      <c r="G31" s="27"/>
    </row>
    <row r="32" ht="15">
      <c r="A32" s="19" t="s">
        <v>18</v>
      </c>
    </row>
    <row r="33" spans="1:4" ht="15">
      <c r="A33" s="19" t="s">
        <v>19</v>
      </c>
      <c r="C33" t="s">
        <v>30</v>
      </c>
      <c r="D33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BUD DOH1</cp:lastModifiedBy>
  <cp:lastPrinted>2022-10-05T11:53:19Z</cp:lastPrinted>
  <dcterms:created xsi:type="dcterms:W3CDTF">2003-08-05T13:28:30Z</dcterms:created>
  <dcterms:modified xsi:type="dcterms:W3CDTF">2023-02-03T09:09:48Z</dcterms:modified>
  <cp:category/>
  <cp:version/>
  <cp:contentType/>
  <cp:contentStatus/>
</cp:coreProperties>
</file>