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3.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<sst xmlns="http://schemas.openxmlformats.org/spreadsheetml/2006/main" count="40" uniqueCount="40">
  <si>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</si>
  <si>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</si>
  <si>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</si>
  <si>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</si>
  <si>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</si>
  <si>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</si>
  <si>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</si>
  <si>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</si>
  <si>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</si>
  <si>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</si>
  <si>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</si>
  <si>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</si>
  <si>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</si>
  <si>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</si>
  <si>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</si>
  <si>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</si>
  <si>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</si>
  <si>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</si>
  <si>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</si>
  <si>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</si>
  <si>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</si>
  <si>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</si>
  <si>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</si>
  <si>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</si>
  <si>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</si>
  <si>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</si>
  <si>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</si>
  <si>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</si>
  <si>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</si>
  <si>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</si>
  <si>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</si>
  <si>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</si>
  <si>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Прогноз 2022 года</t>
  </si>
  <si>
    <t>Справочно факт 2022 к факту 2021</t>
  </si>
  <si>
    <t>% 2022 г. к 2021 г.</t>
  </si>
  <si>
    <t>ТРАНСПОРТНЫЙ НАЛОГ</t>
  </si>
  <si>
    <t>Справочно факт 2022 к плану 2022</t>
  </si>
  <si>
    <t>Исполнение доходной части   бюджета    Вольского муниципального района  на 01.03.2022 г.</t>
  </si>
  <si>
    <t>Факт на 01.03.2022</t>
  </si>
  <si>
    <t>факт на 01.03.2021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</si>
</sst>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#,##0_ ;[Red]\-#,##0\ "/>
  </numFmts>
  <fonts count="40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6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zoomScalePageLayoutView="0" workbookViewId="0" topLeftCell="A1">
      <selection activeCell="J16" sqref="J16"/>
    </sheetView>
  </sheetViews>
  <sheetFormatPr defaultColWidth="8.796875" defaultRowHeight="14.25"/>
  <cols>
    <col min="1" max="1" width="31.8984375" style="8" customWidth="1"/>
    <col min="2" max="2" width="10.69921875" style="1" bestFit="1" customWidth="1"/>
    <col min="3" max="4" width="11.09765625" style="1" customWidth="1"/>
    <col min="5" max="5" width="9.09765625" style="1" customWidth="1"/>
    <col min="6" max="6" width="11.59765625" style="1" customWidth="1"/>
    <col min="7" max="7" width="11" style="28" customWidth="1"/>
    <col min="8" max="8" width="9.3984375" style="1" customWidth="1"/>
    <col min="9" max="16384" width="9.09765625" style="1" customWidth="1"/>
  </cols>
  <sheetData>
    <row r="1" spans="1:8" ht="38.25" customHeight="1">
      <c r="A1" s="30" t="s">
        <v>37</v>
      </c>
      <c r="B1" s="30"/>
      <c r="C1" s="30"/>
      <c r="D1" s="30"/>
      <c r="E1" s="30"/>
      <c r="F1" s="30"/>
      <c r="G1" s="30"/>
      <c r="H1" s="30"/>
    </row>
    <row r="2" spans="1:8" ht="60">
      <c r="A2" s="5" t="s">
        <v>0</v>
      </c>
      <c r="B2" s="4" t="s">
        <v>32</v>
      </c>
      <c r="C2" s="2" t="s">
        <v>38</v>
      </c>
      <c r="D2" s="2" t="s">
        <v>36</v>
      </c>
      <c r="E2" s="3" t="s">
        <v>7</v>
      </c>
      <c r="F2" s="4" t="s">
        <v>33</v>
      </c>
      <c r="G2" s="23" t="s">
        <v>39</v>
      </c>
      <c r="H2" s="4" t="s">
        <v>34</v>
      </c>
    </row>
    <row r="3" spans="1:8" ht="15">
      <c r="A3" s="5" t="s">
        <v>8</v>
      </c>
      <c r="B3" s="11">
        <f>B4+B16</f>
        <v>954915.8999999999</v>
      </c>
      <c r="C3" s="11">
        <f>C4+C16</f>
        <v>119228.20000000001</v>
      </c>
      <c r="D3" s="11">
        <f>C3-B3</f>
        <v>-835687.7</v>
      </c>
      <c r="E3" s="11">
        <f>C3/B3*100</f>
        <v>12.485727800741408</v>
      </c>
      <c r="F3" s="12">
        <f>C3-G3</f>
        <v>20186.100000000006</v>
      </c>
      <c r="G3" s="24">
        <f>G4+G16</f>
        <v>99042.1</v>
      </c>
      <c r="H3" s="20">
        <f aca="true" t="shared" si="0" ref="H3:H11">C3/G3*100</f>
        <v>120.38133278676442</v>
      </c>
    </row>
    <row r="4" spans="1:8" ht="15">
      <c r="A4" s="5" t="s">
        <v>9</v>
      </c>
      <c r="B4" s="11">
        <f>B5+B7+B12+B6+B11</f>
        <v>410485.89999999997</v>
      </c>
      <c r="C4" s="11">
        <f>C5+C7+C12+C6+C11</f>
        <v>42398.7</v>
      </c>
      <c r="D4" s="11">
        <f aca="true" t="shared" si="1" ref="D4:D29">C4-B4</f>
        <v>-368087.19999999995</v>
      </c>
      <c r="E4" s="11">
        <f aca="true" t="shared" si="2" ref="E4:E28">C4/B4*100</f>
        <v>10.328905329025918</v>
      </c>
      <c r="F4" s="11">
        <f>F5+F7+F12+F6+F11</f>
        <v>-2327.999999999999</v>
      </c>
      <c r="G4" s="24">
        <f>G5+G7+G12+G6+G11</f>
        <v>44726.7</v>
      </c>
      <c r="H4" s="20">
        <f t="shared" si="0"/>
        <v>94.7950553025374</v>
      </c>
    </row>
    <row r="5" spans="1:8" ht="15">
      <c r="A5" s="5" t="s">
        <v>10</v>
      </c>
      <c r="B5" s="13">
        <v>295549</v>
      </c>
      <c r="C5" s="13">
        <v>34761.6</v>
      </c>
      <c r="D5" s="11">
        <f t="shared" si="1"/>
        <v>-260787.4</v>
      </c>
      <c r="E5" s="22">
        <f t="shared" si="2"/>
        <v>11.761704488934152</v>
      </c>
      <c r="F5" s="15">
        <f aca="true" t="shared" si="3" ref="F5:F12">C5-G5</f>
        <v>2971.5</v>
      </c>
      <c r="G5" s="13">
        <v>31790.1</v>
      </c>
      <c r="H5" s="21">
        <f t="shared" si="0"/>
        <v>109.34724961544633</v>
      </c>
    </row>
    <row r="6" spans="1:8" ht="15">
      <c r="A6" s="5" t="s">
        <v>27</v>
      </c>
      <c r="B6" s="13">
        <v>5474.1</v>
      </c>
      <c r="C6" s="13">
        <v>512.7</v>
      </c>
      <c r="D6" s="11">
        <f t="shared" si="1"/>
        <v>-4961.400000000001</v>
      </c>
      <c r="E6" s="22">
        <f t="shared" si="2"/>
        <v>9.365923165451855</v>
      </c>
      <c r="F6" s="15">
        <f t="shared" si="3"/>
        <v>-1455.8999999999999</v>
      </c>
      <c r="G6" s="13">
        <v>1968.6</v>
      </c>
      <c r="H6" s="21">
        <f t="shared" si="0"/>
        <v>26.043889058213963</v>
      </c>
    </row>
    <row r="7" spans="1:8" ht="15.75" customHeight="1">
      <c r="A7" s="5" t="s">
        <v>5</v>
      </c>
      <c r="B7" s="11">
        <f>B8+B9+B10</f>
        <v>12771.1</v>
      </c>
      <c r="C7" s="11">
        <f>C8+C9+C10</f>
        <v>1346.8</v>
      </c>
      <c r="D7" s="11">
        <f t="shared" si="1"/>
        <v>-11424.300000000001</v>
      </c>
      <c r="E7" s="11">
        <f t="shared" si="2"/>
        <v>10.545685179820062</v>
      </c>
      <c r="F7" s="12">
        <f t="shared" si="3"/>
        <v>-3362.7999999999993</v>
      </c>
      <c r="G7" s="24">
        <f>G8+G9+G10</f>
        <v>4709.599999999999</v>
      </c>
      <c r="H7" s="20">
        <f t="shared" si="0"/>
        <v>28.59690844233056</v>
      </c>
    </row>
    <row r="8" spans="1:8" ht="25.5">
      <c r="A8" s="6" t="s">
        <v>1</v>
      </c>
      <c r="B8" s="14">
        <v>0</v>
      </c>
      <c r="C8" s="13">
        <v>87.3</v>
      </c>
      <c r="D8" s="22">
        <f t="shared" si="1"/>
        <v>87.3</v>
      </c>
      <c r="E8" s="22" t="e">
        <f t="shared" si="2"/>
        <v>#DIV/0!</v>
      </c>
      <c r="F8" s="15">
        <f t="shared" si="3"/>
        <v>-3319.2</v>
      </c>
      <c r="G8" s="13">
        <v>3406.5</v>
      </c>
      <c r="H8" s="21">
        <f t="shared" si="0"/>
        <v>2.5627476882430646</v>
      </c>
    </row>
    <row r="9" spans="1:8" ht="15">
      <c r="A9" s="6" t="s">
        <v>2</v>
      </c>
      <c r="B9" s="14">
        <v>5871.1</v>
      </c>
      <c r="C9" s="13">
        <v>364.5</v>
      </c>
      <c r="D9" s="11">
        <f t="shared" si="1"/>
        <v>-5506.6</v>
      </c>
      <c r="E9" s="22">
        <f t="shared" si="2"/>
        <v>6.208376624482635</v>
      </c>
      <c r="F9" s="15">
        <f t="shared" si="3"/>
        <v>-441.20000000000005</v>
      </c>
      <c r="G9" s="13">
        <v>805.7</v>
      </c>
      <c r="H9" s="21">
        <f t="shared" si="0"/>
        <v>45.24016383269206</v>
      </c>
    </row>
    <row r="10" spans="1:8" ht="38.25">
      <c r="A10" s="6" t="s">
        <v>26</v>
      </c>
      <c r="B10" s="14">
        <v>6900</v>
      </c>
      <c r="C10" s="13">
        <v>895</v>
      </c>
      <c r="D10" s="22">
        <f t="shared" si="1"/>
        <v>-6005</v>
      </c>
      <c r="E10" s="22">
        <f t="shared" si="2"/>
        <v>12.971014492753625</v>
      </c>
      <c r="F10" s="15">
        <f t="shared" si="3"/>
        <v>397.6</v>
      </c>
      <c r="G10" s="13">
        <v>497.4</v>
      </c>
      <c r="H10" s="21">
        <f t="shared" si="0"/>
        <v>179.93566546039406</v>
      </c>
    </row>
    <row r="11" spans="1:8" ht="15">
      <c r="A11" s="29" t="s">
        <v>35</v>
      </c>
      <c r="B11" s="11">
        <v>85141.7</v>
      </c>
      <c r="C11" s="11">
        <v>4320.7</v>
      </c>
      <c r="D11" s="11">
        <f t="shared" si="1"/>
        <v>-80821</v>
      </c>
      <c r="E11" s="11">
        <f t="shared" si="2"/>
        <v>5.074716619470835</v>
      </c>
      <c r="F11" s="12">
        <f t="shared" si="3"/>
        <v>-574.6999999999998</v>
      </c>
      <c r="G11" s="11">
        <v>4895.4</v>
      </c>
      <c r="H11" s="20">
        <f t="shared" si="0"/>
        <v>88.26040772970543</v>
      </c>
    </row>
    <row r="12" spans="1:8" ht="25.5">
      <c r="A12" s="5" t="s">
        <v>11</v>
      </c>
      <c r="B12" s="11">
        <f>B14+B15</f>
        <v>11550</v>
      </c>
      <c r="C12" s="11">
        <f>C14+C15</f>
        <v>1456.9</v>
      </c>
      <c r="D12" s="11">
        <f t="shared" si="1"/>
        <v>-10093.1</v>
      </c>
      <c r="E12" s="11">
        <f t="shared" si="2"/>
        <v>12.613852813852814</v>
      </c>
      <c r="F12" s="12">
        <f t="shared" si="3"/>
        <v>93.90000000000009</v>
      </c>
      <c r="G12" s="24">
        <f>G14+G15</f>
        <v>1363</v>
      </c>
      <c r="H12" s="20">
        <f>C12/G12*100</f>
        <v>106.8892149669846</v>
      </c>
    </row>
    <row r="13" spans="1:8" ht="15">
      <c r="A13" s="6" t="s">
        <v>12</v>
      </c>
      <c r="B13" s="10"/>
      <c r="C13" s="10"/>
      <c r="D13" s="11"/>
      <c r="E13" s="22"/>
      <c r="F13" s="12"/>
      <c r="G13" s="25"/>
      <c r="H13" s="21"/>
    </row>
    <row r="14" spans="1:8" ht="25.5">
      <c r="A14" s="6" t="s">
        <v>13</v>
      </c>
      <c r="B14" s="14">
        <v>11550</v>
      </c>
      <c r="C14" s="14">
        <v>1456.9</v>
      </c>
      <c r="D14" s="22">
        <f t="shared" si="1"/>
        <v>-10093.1</v>
      </c>
      <c r="E14" s="22">
        <f t="shared" si="2"/>
        <v>12.613852813852814</v>
      </c>
      <c r="F14" s="15">
        <f aca="true" t="shared" si="4" ref="F14:F27">C14-G14</f>
        <v>93.90000000000009</v>
      </c>
      <c r="G14" s="14">
        <v>1363</v>
      </c>
      <c r="H14" s="21">
        <f>C14/G14*100</f>
        <v>106.8892149669846</v>
      </c>
    </row>
    <row r="15" spans="1:8" ht="32.25" customHeight="1">
      <c r="A15" s="6" t="s">
        <v>25</v>
      </c>
      <c r="B15" s="14"/>
      <c r="C15" s="14"/>
      <c r="D15" s="11"/>
      <c r="E15" s="22"/>
      <c r="F15" s="15">
        <f t="shared" si="4"/>
        <v>0</v>
      </c>
      <c r="G15" s="26"/>
      <c r="H15" s="21"/>
    </row>
    <row r="16" spans="1:8" ht="36">
      <c r="A16" s="9" t="s">
        <v>14</v>
      </c>
      <c r="B16" s="17">
        <f>B17+B23+B24+B25+B27+B29</f>
        <v>544430</v>
      </c>
      <c r="C16" s="17">
        <f>C17+C23+C24+C25+C27+C29</f>
        <v>76829.50000000001</v>
      </c>
      <c r="D16" s="11">
        <f t="shared" si="1"/>
        <v>-467600.5</v>
      </c>
      <c r="E16" s="11">
        <f t="shared" si="2"/>
        <v>14.111915214077111</v>
      </c>
      <c r="F16" s="12">
        <f t="shared" si="4"/>
        <v>22514.100000000013</v>
      </c>
      <c r="G16" s="24">
        <f>G17+G23+G24+G25+G27+G29</f>
        <v>54315.4</v>
      </c>
      <c r="H16" s="20">
        <f aca="true" t="shared" si="5" ref="H16:H25">C16/G16*100</f>
        <v>141.45067513081005</v>
      </c>
    </row>
    <row r="17" spans="1:8" ht="48">
      <c r="A17" s="18" t="s">
        <v>22</v>
      </c>
      <c r="B17" s="11">
        <f>B18+B20+B22+B21+B19</f>
        <v>27903.699999999997</v>
      </c>
      <c r="C17" s="11">
        <f>C18+C20+C22+C21+C19</f>
        <v>1527.3000000000002</v>
      </c>
      <c r="D17" s="11">
        <f t="shared" si="1"/>
        <v>-26376.399999999998</v>
      </c>
      <c r="E17" s="11">
        <f t="shared" si="2"/>
        <v>5.473467676329664</v>
      </c>
      <c r="F17" s="12">
        <f t="shared" si="4"/>
        <v>-2706.2</v>
      </c>
      <c r="G17" s="24">
        <f>G18+G20+G22+G21+G19</f>
        <v>4233.5</v>
      </c>
      <c r="H17" s="20">
        <f t="shared" si="5"/>
        <v>36.07653241998347</v>
      </c>
    </row>
    <row r="18" spans="1:8" ht="51">
      <c r="A18" s="6" t="s">
        <v>30</v>
      </c>
      <c r="B18" s="13">
        <v>17666.3</v>
      </c>
      <c r="C18" s="13">
        <v>972.3</v>
      </c>
      <c r="D18" s="11">
        <f t="shared" si="1"/>
        <v>-16694</v>
      </c>
      <c r="E18" s="22">
        <f t="shared" si="2"/>
        <v>5.50369913337824</v>
      </c>
      <c r="F18" s="15">
        <f t="shared" si="4"/>
        <v>-1023</v>
      </c>
      <c r="G18" s="13">
        <v>1995.3</v>
      </c>
      <c r="H18" s="21">
        <f t="shared" si="5"/>
        <v>48.729514358743046</v>
      </c>
    </row>
    <row r="19" spans="1:8" ht="38.25">
      <c r="A19" s="6" t="s">
        <v>29</v>
      </c>
      <c r="B19" s="13">
        <v>7678.4</v>
      </c>
      <c r="C19" s="13">
        <v>12.9</v>
      </c>
      <c r="D19" s="22">
        <f t="shared" si="1"/>
        <v>-7665.5</v>
      </c>
      <c r="E19" s="22">
        <f t="shared" si="2"/>
        <v>0.1680037507814128</v>
      </c>
      <c r="F19" s="15">
        <f t="shared" si="4"/>
        <v>-2048.2</v>
      </c>
      <c r="G19" s="13">
        <v>2061.1</v>
      </c>
      <c r="H19" s="21">
        <f t="shared" si="5"/>
        <v>0.6258793847945272</v>
      </c>
    </row>
    <row r="20" spans="1:8" ht="39.75" customHeight="1">
      <c r="A20" s="6" t="s">
        <v>15</v>
      </c>
      <c r="B20" s="14">
        <v>989</v>
      </c>
      <c r="C20" s="22">
        <v>374.1</v>
      </c>
      <c r="D20" s="22">
        <f t="shared" si="1"/>
        <v>-614.9</v>
      </c>
      <c r="E20" s="22">
        <f t="shared" si="2"/>
        <v>37.82608695652174</v>
      </c>
      <c r="F20" s="15">
        <f t="shared" si="4"/>
        <v>307.20000000000005</v>
      </c>
      <c r="G20" s="22">
        <v>66.9</v>
      </c>
      <c r="H20" s="21">
        <f t="shared" si="5"/>
        <v>559.1928251121076</v>
      </c>
    </row>
    <row r="21" spans="1:8" ht="27.75" customHeight="1">
      <c r="A21" s="6" t="s">
        <v>24</v>
      </c>
      <c r="B21" s="14">
        <v>20</v>
      </c>
      <c r="C21" s="13">
        <v>0</v>
      </c>
      <c r="D21" s="22">
        <f t="shared" si="1"/>
        <v>-20</v>
      </c>
      <c r="E21" s="22">
        <f t="shared" si="2"/>
        <v>0</v>
      </c>
      <c r="F21" s="15">
        <f t="shared" si="4"/>
        <v>0</v>
      </c>
      <c r="G21" s="13">
        <v>0</v>
      </c>
      <c r="H21" s="21" t="e">
        <f t="shared" si="5"/>
        <v>#DIV/0!</v>
      </c>
    </row>
    <row r="22" spans="1:8" ht="53.25" customHeight="1">
      <c r="A22" s="6" t="s">
        <v>28</v>
      </c>
      <c r="B22" s="14">
        <v>1550</v>
      </c>
      <c r="C22" s="14">
        <v>168</v>
      </c>
      <c r="D22" s="11">
        <f t="shared" si="1"/>
        <v>-1382</v>
      </c>
      <c r="E22" s="22">
        <f t="shared" si="2"/>
        <v>10.838709677419354</v>
      </c>
      <c r="F22" s="15">
        <f t="shared" si="4"/>
        <v>57.8</v>
      </c>
      <c r="G22" s="14">
        <v>110.2</v>
      </c>
      <c r="H22" s="21">
        <f t="shared" si="5"/>
        <v>152.45009074410163</v>
      </c>
    </row>
    <row r="23" spans="1:8" ht="35.25" customHeight="1">
      <c r="A23" s="9" t="s">
        <v>16</v>
      </c>
      <c r="B23" s="11">
        <v>495.8</v>
      </c>
      <c r="C23" s="11">
        <v>567</v>
      </c>
      <c r="D23" s="11">
        <f t="shared" si="1"/>
        <v>71.19999999999999</v>
      </c>
      <c r="E23" s="11">
        <f t="shared" si="2"/>
        <v>114.3606292860024</v>
      </c>
      <c r="F23" s="12">
        <f t="shared" si="4"/>
        <v>551.5</v>
      </c>
      <c r="G23" s="11">
        <v>15.5</v>
      </c>
      <c r="H23" s="20">
        <f t="shared" si="5"/>
        <v>3658.064516129032</v>
      </c>
    </row>
    <row r="24" spans="1:8" ht="48">
      <c r="A24" s="9" t="s">
        <v>17</v>
      </c>
      <c r="B24" s="11">
        <v>515459.5</v>
      </c>
      <c r="C24" s="11">
        <v>75025.5</v>
      </c>
      <c r="D24" s="11">
        <f t="shared" si="1"/>
        <v>-440434</v>
      </c>
      <c r="E24" s="11">
        <f t="shared" si="2"/>
        <v>14.555071736964786</v>
      </c>
      <c r="F24" s="12">
        <f t="shared" si="4"/>
        <v>25355</v>
      </c>
      <c r="G24" s="11">
        <v>49670.5</v>
      </c>
      <c r="H24" s="20">
        <f t="shared" si="5"/>
        <v>151.04639574797918</v>
      </c>
    </row>
    <row r="25" spans="1:8" ht="36">
      <c r="A25" s="9" t="s">
        <v>23</v>
      </c>
      <c r="B25" s="11">
        <v>571</v>
      </c>
      <c r="C25" s="11">
        <v>-393.4</v>
      </c>
      <c r="D25" s="11">
        <f t="shared" si="1"/>
        <v>-964.4</v>
      </c>
      <c r="E25" s="11">
        <f t="shared" si="2"/>
        <v>-68.89667250437827</v>
      </c>
      <c r="F25" s="12">
        <f t="shared" si="4"/>
        <v>-444.2</v>
      </c>
      <c r="G25" s="11">
        <v>50.8</v>
      </c>
      <c r="H25" s="20">
        <f t="shared" si="5"/>
        <v>-774.4094488188975</v>
      </c>
    </row>
    <row r="26" spans="1:8" ht="24">
      <c r="A26" s="9" t="s">
        <v>3</v>
      </c>
      <c r="B26" s="10"/>
      <c r="C26" s="10"/>
      <c r="D26" s="11">
        <f t="shared" si="1"/>
        <v>0</v>
      </c>
      <c r="E26" s="22"/>
      <c r="F26" s="12">
        <f t="shared" si="4"/>
        <v>0</v>
      </c>
      <c r="G26" s="10"/>
      <c r="H26" s="21"/>
    </row>
    <row r="27" spans="1:8" ht="24">
      <c r="A27" s="9" t="s">
        <v>4</v>
      </c>
      <c r="B27" s="11">
        <v>0</v>
      </c>
      <c r="C27" s="11">
        <v>161.1</v>
      </c>
      <c r="D27" s="11">
        <f t="shared" si="1"/>
        <v>161.1</v>
      </c>
      <c r="E27" s="11" t="e">
        <f t="shared" si="2"/>
        <v>#DIV/0!</v>
      </c>
      <c r="F27" s="12">
        <f t="shared" si="4"/>
        <v>35.39999999999999</v>
      </c>
      <c r="G27" s="11">
        <v>125.7</v>
      </c>
      <c r="H27" s="20">
        <f>C27/G27*100</f>
        <v>128.16229116945107</v>
      </c>
    </row>
    <row r="28" spans="1:8" ht="25.5" hidden="1">
      <c r="A28" s="6" t="s">
        <v>21</v>
      </c>
      <c r="B28" s="14"/>
      <c r="C28" s="14"/>
      <c r="D28" s="11">
        <f t="shared" si="1"/>
        <v>0</v>
      </c>
      <c r="E28" s="11" t="e">
        <f t="shared" si="2"/>
        <v>#DIV/0!</v>
      </c>
      <c r="F28" s="15"/>
      <c r="G28" s="14"/>
      <c r="H28" s="21" t="e">
        <f>C28/G28*100</f>
        <v>#DIV/0!</v>
      </c>
    </row>
    <row r="29" spans="1:8" ht="25.5">
      <c r="A29" s="5" t="s">
        <v>6</v>
      </c>
      <c r="B29" s="16">
        <v>0</v>
      </c>
      <c r="C29" s="10">
        <v>-58</v>
      </c>
      <c r="D29" s="11">
        <f t="shared" si="1"/>
        <v>-58</v>
      </c>
      <c r="E29" s="11">
        <v>0</v>
      </c>
      <c r="F29" s="12">
        <f>C29-G29</f>
        <v>-277.4</v>
      </c>
      <c r="G29" s="10">
        <v>219.4</v>
      </c>
      <c r="H29" s="20">
        <f>C29/G29*100</f>
        <v>-26.435733819507746</v>
      </c>
    </row>
    <row r="30" spans="1:8" ht="0.75" customHeight="1" hidden="1">
      <c r="A30" s="6" t="s">
        <v>18</v>
      </c>
      <c r="B30" s="17"/>
      <c r="C30" s="17"/>
      <c r="D30" s="17"/>
      <c r="E30" s="11"/>
      <c r="F30" s="12"/>
      <c r="G30" s="24"/>
      <c r="H30" s="21" t="e">
        <f>C30/G30*100</f>
        <v>#DIV/0!</v>
      </c>
    </row>
    <row r="31" spans="1:7" ht="15">
      <c r="A31" s="7"/>
      <c r="G31" s="27"/>
    </row>
    <row r="32" ht="15">
      <c r="A32" s="19" t="s">
        <v>19</v>
      </c>
    </row>
    <row r="33" spans="1:4" ht="15">
      <c r="A33" s="19" t="s">
        <v>20</v>
      </c>
      <c r="C33" t="s">
        <v>31</v>
      </c>
      <c r="D33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BUD DOH1</cp:lastModifiedBy>
  <cp:lastPrinted>2022-03-09T09:32:50Z</cp:lastPrinted>
  <dcterms:created xsi:type="dcterms:W3CDTF">2003-08-05T13:28:30Z</dcterms:created>
  <dcterms:modified xsi:type="dcterms:W3CDTF">2022-03-09T10:39:41Z</dcterms:modified>
  <cp:category/>
  <cp:version/>
  <cp:contentType/>
  <cp:contentStatus/>
</cp:coreProperties>
</file>