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12.2019" sheetId="1" r:id="rId1"/>
  </sheets>
  <definedNames>
    <definedName name="_xlnm.Print_Titles" localSheetId="0">'район на 01.12.2019'!$2:$2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<sst xmlns="http://schemas.openxmlformats.org/spreadsheetml/2006/main" count="38" uniqueCount="38">
  <si>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</si>
  <si>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</si>
  <si>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</si>
  <si>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</si>
  <si>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</si>
  <si>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</si>
  <si>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</si>
  <si>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</si>
  <si>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</si>
  <si>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</si>
  <si>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</si>
  <si>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</si>
  <si>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</si>
  <si>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</si>
  <si>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</si>
  <si>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</si>
  <si>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</si>
  <si>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</si>
  <si>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</si>
  <si>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</si>
  <si>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</si>
  <si>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</si>
  <si>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</si>
  <si>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</si>
  <si>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</si>
  <si>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</si>
  <si>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</si>
  <si>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</si>
  <si>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</si>
  <si>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</si>
  <si>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</si>
  <si>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</si>
  <si>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</si>
  <si>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</si>
  <si>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</si>
  <si>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Исполнение доходной части   бюджета    Вольского муниципального района  на 01.12.2019 г.</t>
  </si>
  <si>
    <t>Факт на 01.12.2019</t>
  </si>
  <si>
    <t>факт на 01.12.2018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</si>
</sst>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32</v>
      </c>
      <c r="C2" s="3" t="s">
        <v>36</v>
      </c>
      <c r="D2" s="4" t="s">
        <v>7</v>
      </c>
      <c r="E2" s="5" t="s">
        <v>33</v>
      </c>
      <c r="F2" s="5" t="s">
        <v>37</v>
      </c>
      <c r="G2" s="5" t="s">
        <v>34</v>
      </c>
    </row>
    <row r="3" spans="1:7" ht="15">
      <c r="A3" s="6" t="s">
        <v>8</v>
      </c>
      <c r="B3" s="12">
        <f>B4+B15</f>
        <v>353890.6</v>
      </c>
      <c r="C3" s="12">
        <f>C4+C15</f>
        <v>300730</v>
      </c>
      <c r="D3" s="12">
        <f>C3/B3*100</f>
        <v>84.97823903771392</v>
      </c>
      <c r="E3" s="13">
        <f>C3-F3</f>
        <v>-9020.5</v>
      </c>
      <c r="F3" s="12">
        <f>F4+F15</f>
        <v>309750.5</v>
      </c>
      <c r="G3" s="22">
        <f aca="true" t="shared" si="0" ref="G3:G9">C3/F3*100</f>
        <v>97.08781745307917</v>
      </c>
    </row>
    <row r="4" spans="1:7" ht="15">
      <c r="A4" s="6" t="s">
        <v>9</v>
      </c>
      <c r="B4" s="12">
        <f>B5+B7+B11+B6</f>
        <v>315909.6</v>
      </c>
      <c r="C4" s="12">
        <f>C5+C7+C11+C6</f>
        <v>273315.6</v>
      </c>
      <c r="D4" s="12">
        <f aca="true" t="shared" si="1" ref="D4:D27">C4/B4*100</f>
        <v>86.517028922198</v>
      </c>
      <c r="E4" s="12">
        <f>E5+E7+E11+E6</f>
        <v>13391.000000000004</v>
      </c>
      <c r="F4" s="12">
        <f>F5+F7+F11+F6</f>
        <v>259924.6</v>
      </c>
      <c r="G4" s="22">
        <f t="shared" si="0"/>
        <v>105.15187866019606</v>
      </c>
    </row>
    <row r="5" spans="1:7" ht="15">
      <c r="A5" s="6" t="s">
        <v>10</v>
      </c>
      <c r="B5" s="14">
        <v>259783</v>
      </c>
      <c r="C5" s="14">
        <v>219163.5</v>
      </c>
      <c r="D5" s="24">
        <f t="shared" si="1"/>
        <v>84.36406539303958</v>
      </c>
      <c r="E5" s="16">
        <f aca="true" t="shared" si="2" ref="E5:E11">C5-F5</f>
        <v>5813.5</v>
      </c>
      <c r="F5" s="14">
        <v>213350</v>
      </c>
      <c r="G5" s="23">
        <f t="shared" si="0"/>
        <v>102.72486524490274</v>
      </c>
    </row>
    <row r="6" spans="1:7" ht="15">
      <c r="A6" s="6" t="s">
        <v>27</v>
      </c>
      <c r="B6" s="14">
        <v>21554</v>
      </c>
      <c r="C6" s="14">
        <v>22241.2</v>
      </c>
      <c r="D6" s="24">
        <f t="shared" si="1"/>
        <v>103.18827131854877</v>
      </c>
      <c r="E6" s="16">
        <f t="shared" si="2"/>
        <v>2853.600000000002</v>
      </c>
      <c r="F6" s="14">
        <v>19387.6</v>
      </c>
      <c r="G6" s="23">
        <f t="shared" si="0"/>
        <v>114.71868617054201</v>
      </c>
    </row>
    <row r="7" spans="1:7" ht="15.75" customHeight="1">
      <c r="A7" s="6" t="s">
        <v>5</v>
      </c>
      <c r="B7" s="12">
        <f>B8+B9+B10</f>
        <v>25977.6</v>
      </c>
      <c r="C7" s="12">
        <f>C8+C9+C10</f>
        <v>23219.100000000002</v>
      </c>
      <c r="D7" s="12">
        <f t="shared" si="1"/>
        <v>89.38123614190688</v>
      </c>
      <c r="E7" s="13">
        <f t="shared" si="2"/>
        <v>3657.9000000000015</v>
      </c>
      <c r="F7" s="12">
        <f>F8+F9+F10</f>
        <v>19561.2</v>
      </c>
      <c r="G7" s="22">
        <f t="shared" si="0"/>
        <v>118.69977302006012</v>
      </c>
    </row>
    <row r="8" spans="1:7" ht="25.5">
      <c r="A8" s="7" t="s">
        <v>1</v>
      </c>
      <c r="B8" s="15">
        <v>23334</v>
      </c>
      <c r="C8" s="14">
        <v>20742.2</v>
      </c>
      <c r="D8" s="24">
        <f t="shared" si="1"/>
        <v>88.89260306848375</v>
      </c>
      <c r="E8" s="16">
        <f t="shared" si="2"/>
        <v>2502.5</v>
      </c>
      <c r="F8" s="14">
        <v>18239.7</v>
      </c>
      <c r="G8" s="23">
        <f t="shared" si="0"/>
        <v>113.72007215030948</v>
      </c>
    </row>
    <row r="9" spans="1:7" ht="15">
      <c r="A9" s="7" t="s">
        <v>2</v>
      </c>
      <c r="B9" s="15">
        <v>2408.6</v>
      </c>
      <c r="C9" s="14">
        <v>2355</v>
      </c>
      <c r="D9" s="24">
        <f t="shared" si="1"/>
        <v>97.77464087021507</v>
      </c>
      <c r="E9" s="16">
        <f t="shared" si="2"/>
        <v>1179</v>
      </c>
      <c r="F9" s="14">
        <v>1176</v>
      </c>
      <c r="G9" s="23">
        <f t="shared" si="0"/>
        <v>200.25510204081633</v>
      </c>
    </row>
    <row r="10" spans="1:7" ht="38.25">
      <c r="A10" s="7" t="s">
        <v>26</v>
      </c>
      <c r="B10" s="15">
        <v>235</v>
      </c>
      <c r="C10" s="14">
        <v>121.9</v>
      </c>
      <c r="D10" s="24">
        <f t="shared" si="1"/>
        <v>51.87234042553192</v>
      </c>
      <c r="E10" s="16">
        <f t="shared" si="2"/>
        <v>-23.599999999999994</v>
      </c>
      <c r="F10" s="14">
        <v>145.5</v>
      </c>
      <c r="G10" s="23"/>
    </row>
    <row r="11" spans="1:7" ht="25.5">
      <c r="A11" s="6" t="s">
        <v>11</v>
      </c>
      <c r="B11" s="12">
        <f>B13+B14</f>
        <v>8595</v>
      </c>
      <c r="C11" s="12">
        <f>C13+C14</f>
        <v>8691.8</v>
      </c>
      <c r="D11" s="12">
        <f t="shared" si="1"/>
        <v>101.12623618382779</v>
      </c>
      <c r="E11" s="13">
        <f t="shared" si="2"/>
        <v>1065.999999999999</v>
      </c>
      <c r="F11" s="12">
        <f>F13+F14</f>
        <v>7625.8</v>
      </c>
      <c r="G11" s="22">
        <f>C11/F11*100</f>
        <v>113.97886123423116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8595</v>
      </c>
      <c r="C13" s="15">
        <v>8691.8</v>
      </c>
      <c r="D13" s="24">
        <f t="shared" si="1"/>
        <v>101.12623618382779</v>
      </c>
      <c r="E13" s="16">
        <f aca="true" t="shared" si="3" ref="E13:E26">C13-F13</f>
        <v>1145.999999999999</v>
      </c>
      <c r="F13" s="15">
        <v>7545.8</v>
      </c>
      <c r="G13" s="23">
        <f>C13/F13*100</f>
        <v>115.1872564870524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-80</v>
      </c>
      <c r="F14" s="15">
        <v>80</v>
      </c>
      <c r="G14" s="23"/>
    </row>
    <row r="15" spans="1:7" ht="36">
      <c r="A15" s="10" t="s">
        <v>14</v>
      </c>
      <c r="B15" s="18">
        <f>B16+B22+B23+B24+B26+B28</f>
        <v>37980.99999999999</v>
      </c>
      <c r="C15" s="18">
        <f>C16+C22+C23+C24+C26+C28</f>
        <v>27414.4</v>
      </c>
      <c r="D15" s="12">
        <f t="shared" si="1"/>
        <v>72.1792475184961</v>
      </c>
      <c r="E15" s="13">
        <f t="shared" si="3"/>
        <v>-22411.500000000007</v>
      </c>
      <c r="F15" s="18">
        <f>F16+F22+F23+F24+F26+F28</f>
        <v>49825.90000000001</v>
      </c>
      <c r="G15" s="22">
        <f aca="true" t="shared" si="4" ref="G15:G24">C15/F15*100</f>
        <v>55.02038096652544</v>
      </c>
    </row>
    <row r="16" spans="1:7" ht="48">
      <c r="A16" s="19" t="s">
        <v>22</v>
      </c>
      <c r="B16" s="12">
        <f>B17+B19+B21+B20+B18</f>
        <v>19836.699999999997</v>
      </c>
      <c r="C16" s="12">
        <f>C17+C19+C21+C20+C18</f>
        <v>18661.1</v>
      </c>
      <c r="D16" s="12">
        <f t="shared" si="1"/>
        <v>94.07361103409337</v>
      </c>
      <c r="E16" s="13">
        <f t="shared" si="3"/>
        <v>-3598.100000000002</v>
      </c>
      <c r="F16" s="12">
        <f>F17+F19+F21+F20+F18</f>
        <v>22259.2</v>
      </c>
      <c r="G16" s="22">
        <f t="shared" si="4"/>
        <v>83.8354478148361</v>
      </c>
    </row>
    <row r="17" spans="1:7" ht="51">
      <c r="A17" s="7" t="s">
        <v>30</v>
      </c>
      <c r="B17" s="14">
        <v>10010.9</v>
      </c>
      <c r="C17" s="14">
        <v>9186.4</v>
      </c>
      <c r="D17" s="24">
        <f t="shared" si="1"/>
        <v>91.76397726478139</v>
      </c>
      <c r="E17" s="16">
        <f t="shared" si="3"/>
        <v>-2243.6000000000004</v>
      </c>
      <c r="F17" s="14">
        <v>11430</v>
      </c>
      <c r="G17" s="23">
        <f t="shared" si="4"/>
        <v>80.37095363079615</v>
      </c>
    </row>
    <row r="18" spans="1:7" ht="38.25">
      <c r="A18" s="7" t="s">
        <v>29</v>
      </c>
      <c r="B18" s="14">
        <v>7678.4</v>
      </c>
      <c r="C18" s="14">
        <v>7797</v>
      </c>
      <c r="D18" s="24">
        <f t="shared" si="1"/>
        <v>101.54459262346323</v>
      </c>
      <c r="E18" s="16">
        <f t="shared" si="3"/>
        <v>-102</v>
      </c>
      <c r="F18" s="14">
        <v>7899</v>
      </c>
      <c r="G18" s="23">
        <f t="shared" si="4"/>
        <v>98.70869730345613</v>
      </c>
    </row>
    <row r="19" spans="1:7" ht="39.75" customHeight="1">
      <c r="A19" s="7" t="s">
        <v>15</v>
      </c>
      <c r="B19" s="15">
        <v>1132.4</v>
      </c>
      <c r="C19" s="14">
        <v>867.1</v>
      </c>
      <c r="D19" s="24">
        <f t="shared" si="1"/>
        <v>76.5718827269516</v>
      </c>
      <c r="E19" s="16">
        <f t="shared" si="3"/>
        <v>-1233.6</v>
      </c>
      <c r="F19" s="14">
        <v>2100.7</v>
      </c>
      <c r="G19" s="23">
        <f t="shared" si="4"/>
        <v>41.27671728471463</v>
      </c>
    </row>
    <row r="20" spans="1:7" ht="27.75" customHeight="1">
      <c r="A20" s="7" t="s">
        <v>24</v>
      </c>
      <c r="B20" s="15">
        <v>20</v>
      </c>
      <c r="C20" s="14">
        <v>1.2</v>
      </c>
      <c r="D20" s="24">
        <f t="shared" si="1"/>
        <v>6</v>
      </c>
      <c r="E20" s="16">
        <f t="shared" si="3"/>
        <v>0.6</v>
      </c>
      <c r="F20" s="14">
        <v>0.6</v>
      </c>
      <c r="G20" s="23">
        <f t="shared" si="4"/>
        <v>200</v>
      </c>
    </row>
    <row r="21" spans="1:7" ht="53.25" customHeight="1">
      <c r="A21" s="7" t="s">
        <v>28</v>
      </c>
      <c r="B21" s="15">
        <v>995</v>
      </c>
      <c r="C21" s="15">
        <v>809.4</v>
      </c>
      <c r="D21" s="24">
        <f t="shared" si="1"/>
        <v>81.34673366834171</v>
      </c>
      <c r="E21" s="16">
        <f t="shared" si="3"/>
        <v>-19.5</v>
      </c>
      <c r="F21" s="15">
        <v>828.9</v>
      </c>
      <c r="G21" s="23">
        <f t="shared" si="4"/>
        <v>97.64748461816866</v>
      </c>
    </row>
    <row r="22" spans="1:7" ht="35.25" customHeight="1">
      <c r="A22" s="10" t="s">
        <v>16</v>
      </c>
      <c r="B22" s="12">
        <v>550</v>
      </c>
      <c r="C22" s="12">
        <v>794.4</v>
      </c>
      <c r="D22" s="12">
        <f t="shared" si="1"/>
        <v>144.43636363636364</v>
      </c>
      <c r="E22" s="13">
        <f t="shared" si="3"/>
        <v>-20.5</v>
      </c>
      <c r="F22" s="12">
        <v>814.9</v>
      </c>
      <c r="G22" s="22">
        <f t="shared" si="4"/>
        <v>97.48435390845502</v>
      </c>
    </row>
    <row r="23" spans="1:7" ht="48">
      <c r="A23" s="10" t="s">
        <v>17</v>
      </c>
      <c r="B23" s="12">
        <v>4444.8</v>
      </c>
      <c r="C23" s="12">
        <v>2478.7</v>
      </c>
      <c r="D23" s="12">
        <f t="shared" si="1"/>
        <v>55.76628869690424</v>
      </c>
      <c r="E23" s="13">
        <f t="shared" si="3"/>
        <v>54.399999999999636</v>
      </c>
      <c r="F23" s="12">
        <v>2424.3</v>
      </c>
      <c r="G23" s="22">
        <f t="shared" si="4"/>
        <v>102.2439467062657</v>
      </c>
    </row>
    <row r="24" spans="1:7" ht="36">
      <c r="A24" s="10" t="s">
        <v>23</v>
      </c>
      <c r="B24" s="12">
        <v>10139.8</v>
      </c>
      <c r="C24" s="12">
        <v>1104.2</v>
      </c>
      <c r="D24" s="12">
        <f t="shared" si="1"/>
        <v>10.889761139272965</v>
      </c>
      <c r="E24" s="13">
        <f t="shared" si="3"/>
        <v>-19731.7</v>
      </c>
      <c r="F24" s="12">
        <v>20835.9</v>
      </c>
      <c r="G24" s="22">
        <f t="shared" si="4"/>
        <v>5.29950710072519</v>
      </c>
    </row>
    <row r="25" spans="1:7" ht="24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4">
      <c r="A26" s="10" t="s">
        <v>4</v>
      </c>
      <c r="B26" s="12">
        <v>3009.7</v>
      </c>
      <c r="C26" s="12">
        <v>4379.4</v>
      </c>
      <c r="D26" s="12">
        <f t="shared" si="1"/>
        <v>145.50951922118483</v>
      </c>
      <c r="E26" s="13">
        <f t="shared" si="3"/>
        <v>889.0999999999995</v>
      </c>
      <c r="F26" s="12">
        <v>3490.3</v>
      </c>
      <c r="G26" s="22">
        <f>C26/F26*100</f>
        <v>125.47345500386784</v>
      </c>
    </row>
    <row r="27" spans="1:7" ht="25.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5.5">
      <c r="A28" s="6" t="s">
        <v>6</v>
      </c>
      <c r="B28" s="17">
        <v>0</v>
      </c>
      <c r="C28" s="11">
        <v>-3.4</v>
      </c>
      <c r="D28" s="12"/>
      <c r="E28" s="13">
        <f>C28-F28</f>
        <v>-4.7</v>
      </c>
      <c r="F28" s="11">
        <v>1.3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31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BUD DOH1</cp:lastModifiedBy>
  <cp:lastPrinted>2019-12-04T06:31:55Z</cp:lastPrinted>
  <dcterms:created xsi:type="dcterms:W3CDTF">2003-08-05T13:28:30Z</dcterms:created>
  <dcterms:modified xsi:type="dcterms:W3CDTF">2019-12-04T09:21:49Z</dcterms:modified>
  <cp:category/>
  <cp:version/>
  <cp:contentType/>
  <cp:contentStatus/>
</cp:coreProperties>
</file>