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9.2019" sheetId="1" r:id="rId1"/>
  </sheets>
  <definedNames>
    <definedName name="_xlnm.Print_Titles" localSheetId="0">'район на 01.09.2019'!$2:$2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<sst xmlns="http://schemas.openxmlformats.org/spreadsheetml/2006/main" count="38" uniqueCount="38">
  <si>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</si>
  <si>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</si>
  <si>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</si>
  <si>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</si>
  <si>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</si>
  <si>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</si>
  <si>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</si>
  <si>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</si>
  <si>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</si>
  <si>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</si>
  <si>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</si>
  <si>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</si>
  <si>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</si>
  <si>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</si>
  <si>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</si>
  <si>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</si>
  <si>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</si>
  <si>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</si>
  <si>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</si>
  <si>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</si>
  <si>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</si>
  <si>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</si>
  <si>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</si>
  <si>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</si>
  <si>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</si>
  <si>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</si>
  <si>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</si>
  <si>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</si>
  <si>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</si>
  <si>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</si>
  <si>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</si>
  <si>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</si>
  <si>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</si>
  <si>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</si>
  <si>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</si>
  <si>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Исполнение доходной части   бюджета    Вольского муниципального района  на 01.09.2019 г.</t>
  </si>
  <si>
    <t>Факт на 01.09.2019</t>
  </si>
  <si>
    <t>факт на 01.09.2018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</si>
</sst>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32</v>
      </c>
      <c r="C2" s="3" t="s">
        <v>36</v>
      </c>
      <c r="D2" s="4" t="s">
        <v>7</v>
      </c>
      <c r="E2" s="5" t="s">
        <v>33</v>
      </c>
      <c r="F2" s="5" t="s">
        <v>37</v>
      </c>
      <c r="G2" s="5" t="s">
        <v>34</v>
      </c>
    </row>
    <row r="3" spans="1:7" ht="15">
      <c r="A3" s="6" t="s">
        <v>8</v>
      </c>
      <c r="B3" s="12">
        <f>B4+B15</f>
        <v>344805.6</v>
      </c>
      <c r="C3" s="12">
        <f>C4+C15</f>
        <v>217074.69999999998</v>
      </c>
      <c r="D3" s="12">
        <f>C3/B3*100</f>
        <v>62.95567705396896</v>
      </c>
      <c r="E3" s="13">
        <f>C3-F3</f>
        <v>-13666.399999999994</v>
      </c>
      <c r="F3" s="12">
        <f>F4+F15</f>
        <v>230741.09999999998</v>
      </c>
      <c r="G3" s="22">
        <f aca="true" t="shared" si="0" ref="G3:G9">C3/F3*100</f>
        <v>94.07717134051975</v>
      </c>
    </row>
    <row r="4" spans="1:7" ht="15">
      <c r="A4" s="6" t="s">
        <v>9</v>
      </c>
      <c r="B4" s="12">
        <f>B5+B7+B11+B6</f>
        <v>315142.6</v>
      </c>
      <c r="C4" s="12">
        <f>C5+C7+C11+C6</f>
        <v>196776.09999999998</v>
      </c>
      <c r="D4" s="12">
        <f aca="true" t="shared" si="1" ref="D4:D27">C4/B4*100</f>
        <v>62.44033653336616</v>
      </c>
      <c r="E4" s="12">
        <f>E5+E7+E11+E6</f>
        <v>7915.800000000005</v>
      </c>
      <c r="F4" s="12">
        <f>F5+F7+F11+F6</f>
        <v>188860.3</v>
      </c>
      <c r="G4" s="22">
        <f t="shared" si="0"/>
        <v>104.19135202051464</v>
      </c>
    </row>
    <row r="5" spans="1:7" ht="15">
      <c r="A5" s="6" t="s">
        <v>10</v>
      </c>
      <c r="B5" s="14">
        <v>259783</v>
      </c>
      <c r="C5" s="14">
        <v>157258.9</v>
      </c>
      <c r="D5" s="24">
        <f t="shared" si="1"/>
        <v>60.53471551256241</v>
      </c>
      <c r="E5" s="16">
        <f aca="true" t="shared" si="2" ref="E5:E11">C5-F5</f>
        <v>3318.600000000006</v>
      </c>
      <c r="F5" s="14">
        <v>153940.3</v>
      </c>
      <c r="G5" s="23">
        <f t="shared" si="0"/>
        <v>102.15577077607358</v>
      </c>
    </row>
    <row r="6" spans="1:7" ht="15">
      <c r="A6" s="6" t="s">
        <v>27</v>
      </c>
      <c r="B6" s="14">
        <v>21554</v>
      </c>
      <c r="C6" s="14">
        <v>15650.6</v>
      </c>
      <c r="D6" s="24">
        <f t="shared" si="1"/>
        <v>72.6111162661223</v>
      </c>
      <c r="E6" s="16">
        <f t="shared" si="2"/>
        <v>2112.7000000000007</v>
      </c>
      <c r="F6" s="14">
        <v>13537.9</v>
      </c>
      <c r="G6" s="23">
        <f t="shared" si="0"/>
        <v>115.60581774130405</v>
      </c>
    </row>
    <row r="7" spans="1:7" ht="15.75" customHeight="1">
      <c r="A7" s="6" t="s">
        <v>5</v>
      </c>
      <c r="B7" s="12">
        <f>B8+B9+B10</f>
        <v>25210.6</v>
      </c>
      <c r="C7" s="12">
        <f>C8+C9+C10</f>
        <v>17684.8</v>
      </c>
      <c r="D7" s="12">
        <f t="shared" si="1"/>
        <v>70.14827096538757</v>
      </c>
      <c r="E7" s="13">
        <f t="shared" si="2"/>
        <v>2097.899999999998</v>
      </c>
      <c r="F7" s="12">
        <f>F8+F9+F10</f>
        <v>15586.900000000001</v>
      </c>
      <c r="G7" s="22">
        <f t="shared" si="0"/>
        <v>113.4593793506085</v>
      </c>
    </row>
    <row r="8" spans="1:7" ht="25.5">
      <c r="A8" s="7" t="s">
        <v>1</v>
      </c>
      <c r="B8" s="15">
        <v>23334</v>
      </c>
      <c r="C8" s="14">
        <v>15268.5</v>
      </c>
      <c r="D8" s="24">
        <f t="shared" si="1"/>
        <v>65.43455901259964</v>
      </c>
      <c r="E8" s="16">
        <f t="shared" si="2"/>
        <v>975.7999999999993</v>
      </c>
      <c r="F8" s="14">
        <v>14292.7</v>
      </c>
      <c r="G8" s="23">
        <f t="shared" si="0"/>
        <v>106.82726146914159</v>
      </c>
    </row>
    <row r="9" spans="1:7" ht="15">
      <c r="A9" s="7" t="s">
        <v>2</v>
      </c>
      <c r="B9" s="15">
        <v>1641.6</v>
      </c>
      <c r="C9" s="14">
        <v>2301</v>
      </c>
      <c r="D9" s="24">
        <f t="shared" si="1"/>
        <v>140.16812865497076</v>
      </c>
      <c r="E9" s="16">
        <f t="shared" si="2"/>
        <v>1147.4</v>
      </c>
      <c r="F9" s="14">
        <v>1153.6</v>
      </c>
      <c r="G9" s="23">
        <f t="shared" si="0"/>
        <v>199.4625520110957</v>
      </c>
    </row>
    <row r="10" spans="1:7" ht="38.25">
      <c r="A10" s="7" t="s">
        <v>26</v>
      </c>
      <c r="B10" s="15">
        <v>235</v>
      </c>
      <c r="C10" s="14">
        <v>115.3</v>
      </c>
      <c r="D10" s="24">
        <f t="shared" si="1"/>
        <v>49.06382978723404</v>
      </c>
      <c r="E10" s="16">
        <f t="shared" si="2"/>
        <v>-25.299999999999997</v>
      </c>
      <c r="F10" s="14">
        <v>140.6</v>
      </c>
      <c r="G10" s="23"/>
    </row>
    <row r="11" spans="1:7" ht="25.5">
      <c r="A11" s="6" t="s">
        <v>11</v>
      </c>
      <c r="B11" s="12">
        <f>B13+B14</f>
        <v>8595</v>
      </c>
      <c r="C11" s="12">
        <f>C13+C14</f>
        <v>6181.8</v>
      </c>
      <c r="D11" s="12">
        <f t="shared" si="1"/>
        <v>71.92321116928447</v>
      </c>
      <c r="E11" s="13">
        <f t="shared" si="2"/>
        <v>386.60000000000036</v>
      </c>
      <c r="F11" s="12">
        <f>F13+F14</f>
        <v>5795.2</v>
      </c>
      <c r="G11" s="22">
        <f>C11/F11*100</f>
        <v>106.67103810049696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8595</v>
      </c>
      <c r="C13" s="15">
        <v>6181.8</v>
      </c>
      <c r="D13" s="24">
        <f t="shared" si="1"/>
        <v>71.92321116928447</v>
      </c>
      <c r="E13" s="16">
        <f aca="true" t="shared" si="3" ref="E13:E26">C13-F13</f>
        <v>466.60000000000036</v>
      </c>
      <c r="F13" s="15">
        <v>5715.2</v>
      </c>
      <c r="G13" s="23">
        <f>C13/F13*100</f>
        <v>108.16419372900337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-80</v>
      </c>
      <c r="F14" s="15">
        <v>80</v>
      </c>
      <c r="G14" s="23"/>
    </row>
    <row r="15" spans="1:7" ht="36">
      <c r="A15" s="10" t="s">
        <v>14</v>
      </c>
      <c r="B15" s="18">
        <f>B16+B22+B23+B24+B26+B28</f>
        <v>29662.999999999996</v>
      </c>
      <c r="C15" s="18">
        <f>C16+C22+C23+C24+C26+C28</f>
        <v>20298.599999999995</v>
      </c>
      <c r="D15" s="12">
        <f t="shared" si="1"/>
        <v>68.43070491858543</v>
      </c>
      <c r="E15" s="13">
        <f t="shared" si="3"/>
        <v>-21582.200000000008</v>
      </c>
      <c r="F15" s="18">
        <f>F16+F22+F23+F24+F26+F28</f>
        <v>41880.8</v>
      </c>
      <c r="G15" s="22">
        <f>C15/F15*100</f>
        <v>48.467555538576136</v>
      </c>
    </row>
    <row r="16" spans="1:7" ht="48">
      <c r="A16" s="19" t="s">
        <v>22</v>
      </c>
      <c r="B16" s="12">
        <f>B17+B19+B21+B20+B18</f>
        <v>19836.699999999997</v>
      </c>
      <c r="C16" s="12">
        <f>C17+C19+C21+C20+C18</f>
        <v>13484</v>
      </c>
      <c r="D16" s="12">
        <f t="shared" si="1"/>
        <v>67.97501600568644</v>
      </c>
      <c r="E16" s="13">
        <f t="shared" si="3"/>
        <v>-3068.7999999999993</v>
      </c>
      <c r="F16" s="12">
        <f>F17+F19+F21+F20+F18</f>
        <v>16552.8</v>
      </c>
      <c r="G16" s="22">
        <f>C16/F16*100</f>
        <v>81.46053839833745</v>
      </c>
    </row>
    <row r="17" spans="1:7" ht="51">
      <c r="A17" s="7" t="s">
        <v>30</v>
      </c>
      <c r="B17" s="14">
        <v>10010.9</v>
      </c>
      <c r="C17" s="14">
        <v>6559.8</v>
      </c>
      <c r="D17" s="24">
        <f t="shared" si="1"/>
        <v>65.52657603212498</v>
      </c>
      <c r="E17" s="16">
        <f t="shared" si="3"/>
        <v>-1912.999999999999</v>
      </c>
      <c r="F17" s="14">
        <v>8472.8</v>
      </c>
      <c r="G17" s="23">
        <f>C17/F17*100</f>
        <v>77.42186762345389</v>
      </c>
    </row>
    <row r="18" spans="1:7" ht="38.25">
      <c r="A18" s="7" t="s">
        <v>29</v>
      </c>
      <c r="B18" s="14">
        <v>7678.4</v>
      </c>
      <c r="C18" s="14">
        <v>5689.8</v>
      </c>
      <c r="D18" s="24">
        <f t="shared" si="1"/>
        <v>74.10137528651804</v>
      </c>
      <c r="E18" s="16">
        <f t="shared" si="3"/>
        <v>-36.69999999999982</v>
      </c>
      <c r="F18" s="14">
        <v>5726.5</v>
      </c>
      <c r="G18" s="23">
        <f>C18/F18*100</f>
        <v>99.35911988125382</v>
      </c>
    </row>
    <row r="19" spans="1:7" ht="39.75" customHeight="1">
      <c r="A19" s="7" t="s">
        <v>15</v>
      </c>
      <c r="B19" s="15">
        <v>1132.4</v>
      </c>
      <c r="C19" s="14">
        <v>639.8</v>
      </c>
      <c r="D19" s="24">
        <f t="shared" si="1"/>
        <v>56.49947015188979</v>
      </c>
      <c r="E19" s="16">
        <f t="shared" si="3"/>
        <v>-1160.2</v>
      </c>
      <c r="F19" s="14">
        <v>1800</v>
      </c>
      <c r="G19" s="23">
        <f>C19/F19*100</f>
        <v>35.54444444444444</v>
      </c>
    </row>
    <row r="20" spans="1:7" ht="27.75" customHeight="1">
      <c r="A20" s="7" t="s">
        <v>24</v>
      </c>
      <c r="B20" s="15">
        <v>20</v>
      </c>
      <c r="C20" s="14"/>
      <c r="D20" s="24">
        <f t="shared" si="1"/>
        <v>0</v>
      </c>
      <c r="E20" s="16">
        <f t="shared" si="3"/>
        <v>-0.6</v>
      </c>
      <c r="F20" s="14">
        <v>0.6</v>
      </c>
      <c r="G20" s="23"/>
    </row>
    <row r="21" spans="1:7" ht="53.25" customHeight="1">
      <c r="A21" s="7" t="s">
        <v>28</v>
      </c>
      <c r="B21" s="15">
        <v>995</v>
      </c>
      <c r="C21" s="15">
        <v>594.6</v>
      </c>
      <c r="D21" s="24">
        <f t="shared" si="1"/>
        <v>59.75879396984924</v>
      </c>
      <c r="E21" s="16">
        <f t="shared" si="3"/>
        <v>41.700000000000045</v>
      </c>
      <c r="F21" s="15">
        <v>552.9</v>
      </c>
      <c r="G21" s="23">
        <f>C21/F21*100</f>
        <v>107.54205100379816</v>
      </c>
    </row>
    <row r="22" spans="1:7" ht="35.25" customHeight="1">
      <c r="A22" s="10" t="s">
        <v>16</v>
      </c>
      <c r="B22" s="12">
        <v>550</v>
      </c>
      <c r="C22" s="12">
        <v>587.8</v>
      </c>
      <c r="D22" s="12">
        <f t="shared" si="1"/>
        <v>106.87272727272727</v>
      </c>
      <c r="E22" s="13">
        <f t="shared" si="3"/>
        <v>-41.10000000000002</v>
      </c>
      <c r="F22" s="12">
        <v>628.9</v>
      </c>
      <c r="G22" s="22">
        <f>C22/F22*100</f>
        <v>93.46477977420892</v>
      </c>
    </row>
    <row r="23" spans="1:7" ht="48">
      <c r="A23" s="10" t="s">
        <v>17</v>
      </c>
      <c r="B23" s="12">
        <v>4438.8</v>
      </c>
      <c r="C23" s="12">
        <v>2000.8</v>
      </c>
      <c r="D23" s="12">
        <f t="shared" si="1"/>
        <v>45.07524556186356</v>
      </c>
      <c r="E23" s="13">
        <f t="shared" si="3"/>
        <v>138.39999999999986</v>
      </c>
      <c r="F23" s="12">
        <v>1862.4</v>
      </c>
      <c r="G23" s="22">
        <f>C23/F23*100</f>
        <v>107.43127147766323</v>
      </c>
    </row>
    <row r="24" spans="1:7" ht="36">
      <c r="A24" s="10" t="s">
        <v>23</v>
      </c>
      <c r="B24" s="12">
        <v>1827.8</v>
      </c>
      <c r="C24" s="12">
        <v>833.3</v>
      </c>
      <c r="D24" s="12">
        <f t="shared" si="1"/>
        <v>45.59032716927454</v>
      </c>
      <c r="E24" s="13">
        <f t="shared" si="3"/>
        <v>-19733.4</v>
      </c>
      <c r="F24" s="12">
        <v>20566.7</v>
      </c>
      <c r="G24" s="22">
        <f>C24/F24*100</f>
        <v>4.051695216053134</v>
      </c>
    </row>
    <row r="25" spans="1:7" ht="24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4">
      <c r="A26" s="10" t="s">
        <v>4</v>
      </c>
      <c r="B26" s="12">
        <v>3009.7</v>
      </c>
      <c r="C26" s="12">
        <v>3366.6</v>
      </c>
      <c r="D26" s="12">
        <f t="shared" si="1"/>
        <v>111.85832474997508</v>
      </c>
      <c r="E26" s="13">
        <f t="shared" si="3"/>
        <v>1097.2999999999997</v>
      </c>
      <c r="F26" s="12">
        <v>2269.3</v>
      </c>
      <c r="G26" s="22">
        <f>C26/F26*100</f>
        <v>148.35411800995902</v>
      </c>
    </row>
    <row r="27" spans="1:7" ht="25.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5.5">
      <c r="A28" s="6" t="s">
        <v>6</v>
      </c>
      <c r="B28" s="17">
        <v>0</v>
      </c>
      <c r="C28" s="11">
        <v>26.1</v>
      </c>
      <c r="D28" s="12"/>
      <c r="E28" s="13">
        <f>C28-F28</f>
        <v>25.400000000000002</v>
      </c>
      <c r="F28" s="11">
        <v>0.7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31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.3937007874015748" bottom="0.3937007874015748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BUD DOH1</cp:lastModifiedBy>
  <cp:lastPrinted>2019-09-04T05:27:11Z</cp:lastPrinted>
  <dcterms:created xsi:type="dcterms:W3CDTF">2003-08-05T13:28:30Z</dcterms:created>
  <dcterms:modified xsi:type="dcterms:W3CDTF">2019-09-04T05:30:55Z</dcterms:modified>
  <cp:category/>
  <cp:version/>
  <cp:contentType/>
  <cp:contentStatus/>
</cp:coreProperties>
</file>