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5.2019" sheetId="1" r:id="rId1"/>
  </sheets>
  <definedNames>
    <definedName name="_xlnm.Print_Titles" localSheetId="0">'район на 01.05.2019'!$2:$2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<sst xmlns="http://schemas.openxmlformats.org/spreadsheetml/2006/main" count="38" uniqueCount="38">
  <si>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</si>
  <si>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</si>
  <si>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</si>
  <si>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</si>
  <si>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</si>
  <si>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</si>
  <si>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</si>
  <si>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</si>
  <si>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</si>
  <si>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</si>
  <si>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</si>
  <si>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</si>
  <si>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</si>
  <si>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</si>
  <si>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</si>
  <si>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</si>
  <si>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</si>
  <si>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</si>
  <si>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</si>
  <si>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</si>
  <si>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</si>
  <si>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</si>
  <si>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</si>
  <si>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</si>
  <si>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</si>
  <si>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</si>
  <si>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</si>
  <si>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</si>
  <si>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</si>
  <si>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</si>
  <si>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</si>
  <si>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Д.А.Харчиков</t>
  </si>
  <si>
    <t>Прогноз 2019 года</t>
  </si>
  <si>
    <t>Справочно факт 2019 к факту 2018</t>
  </si>
  <si>
    <t>% 2019 г. к 2018 г.</t>
  </si>
  <si>
    <t>Исполнение доходной части   бюджета    Вольского муниципального района  на 01.05.2019 г.</t>
  </si>
  <si>
    <t>Факт на 01.05.2019</t>
  </si>
  <si>
    <t>факт на 01.05.2018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</si>
</sst>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J11" sqref="J11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16384" width="9.09765625" style="1" customWidth="1"/>
  </cols>
  <sheetData>
    <row r="1" spans="1:7" ht="38.25" customHeight="1">
      <c r="A1" s="25" t="s">
        <v>35</v>
      </c>
      <c r="B1" s="25"/>
      <c r="C1" s="25"/>
      <c r="D1" s="25"/>
      <c r="E1" s="25"/>
      <c r="F1" s="25"/>
      <c r="G1" s="25"/>
    </row>
    <row r="2" spans="1:7" ht="45">
      <c r="A2" s="6" t="s">
        <v>0</v>
      </c>
      <c r="B2" s="5" t="s">
        <v>32</v>
      </c>
      <c r="C2" s="3" t="s">
        <v>36</v>
      </c>
      <c r="D2" s="4" t="s">
        <v>7</v>
      </c>
      <c r="E2" s="5" t="s">
        <v>33</v>
      </c>
      <c r="F2" s="5" t="s">
        <v>37</v>
      </c>
      <c r="G2" s="5" t="s">
        <v>34</v>
      </c>
    </row>
    <row r="3" spans="1:7" ht="15">
      <c r="A3" s="6" t="s">
        <v>8</v>
      </c>
      <c r="B3" s="12">
        <f>B4+B15</f>
        <v>344571.69999999995</v>
      </c>
      <c r="C3" s="12">
        <f>C4+C15</f>
        <v>105389.2</v>
      </c>
      <c r="D3" s="12">
        <f>C3/B3*100</f>
        <v>30.585564629944944</v>
      </c>
      <c r="E3" s="13">
        <f>C3-F3</f>
        <v>3160.5999999999913</v>
      </c>
      <c r="F3" s="12">
        <f>F4+F15</f>
        <v>102228.6</v>
      </c>
      <c r="G3" s="22">
        <f aca="true" t="shared" si="0" ref="G3:G9">C3/F3*100</f>
        <v>103.0916984092514</v>
      </c>
    </row>
    <row r="4" spans="1:7" ht="15">
      <c r="A4" s="6" t="s">
        <v>9</v>
      </c>
      <c r="B4" s="12">
        <f>B5+B7+B11+B6</f>
        <v>314932.6</v>
      </c>
      <c r="C4" s="12">
        <f>C5+C7+C11+C6</f>
        <v>97112.8</v>
      </c>
      <c r="D4" s="12">
        <f aca="true" t="shared" si="1" ref="D4:D27">C4/B4*100</f>
        <v>30.836058255004406</v>
      </c>
      <c r="E4" s="12">
        <f>E5+E7+E11+E6</f>
        <v>5940.600000000002</v>
      </c>
      <c r="F4" s="12">
        <f>F5+F7+F11+F6</f>
        <v>91172.2</v>
      </c>
      <c r="G4" s="22">
        <f t="shared" si="0"/>
        <v>106.51580196595016</v>
      </c>
    </row>
    <row r="5" spans="1:7" ht="15">
      <c r="A5" s="6" t="s">
        <v>10</v>
      </c>
      <c r="B5" s="14">
        <v>259783</v>
      </c>
      <c r="C5" s="14">
        <v>75545.1</v>
      </c>
      <c r="D5" s="24">
        <f t="shared" si="1"/>
        <v>29.080078373103706</v>
      </c>
      <c r="E5" s="16">
        <f aca="true" t="shared" si="2" ref="E5:E11">C5-F5</f>
        <v>4762.300000000003</v>
      </c>
      <c r="F5" s="14">
        <v>70782.8</v>
      </c>
      <c r="G5" s="23">
        <f t="shared" si="0"/>
        <v>106.7280469266545</v>
      </c>
    </row>
    <row r="6" spans="1:7" ht="15">
      <c r="A6" s="6" t="s">
        <v>27</v>
      </c>
      <c r="B6" s="14">
        <v>21554</v>
      </c>
      <c r="C6" s="14">
        <v>7700.4</v>
      </c>
      <c r="D6" s="24">
        <f t="shared" si="1"/>
        <v>35.72608332560082</v>
      </c>
      <c r="E6" s="16">
        <f t="shared" si="2"/>
        <v>1379.6999999999998</v>
      </c>
      <c r="F6" s="14">
        <v>6320.7</v>
      </c>
      <c r="G6" s="23">
        <f t="shared" si="0"/>
        <v>121.82827851345579</v>
      </c>
    </row>
    <row r="7" spans="1:7" ht="15.75" customHeight="1">
      <c r="A7" s="6" t="s">
        <v>5</v>
      </c>
      <c r="B7" s="12">
        <f>B8+B9+B10</f>
        <v>25000.6</v>
      </c>
      <c r="C7" s="12">
        <f>C8+C9+C10</f>
        <v>11146.3</v>
      </c>
      <c r="D7" s="12">
        <f t="shared" si="1"/>
        <v>44.58412998088046</v>
      </c>
      <c r="E7" s="13">
        <f t="shared" si="2"/>
        <v>278.2999999999993</v>
      </c>
      <c r="F7" s="12">
        <f>F8+F9+F10</f>
        <v>10868</v>
      </c>
      <c r="G7" s="22">
        <f t="shared" si="0"/>
        <v>102.56072874493927</v>
      </c>
    </row>
    <row r="8" spans="1:7" ht="25.5">
      <c r="A8" s="7" t="s">
        <v>1</v>
      </c>
      <c r="B8" s="15">
        <v>23334</v>
      </c>
      <c r="C8" s="14">
        <v>8856.8</v>
      </c>
      <c r="D8" s="24">
        <f t="shared" si="1"/>
        <v>37.956629810576835</v>
      </c>
      <c r="E8" s="16">
        <f t="shared" si="2"/>
        <v>-863.5</v>
      </c>
      <c r="F8" s="14">
        <v>9720.3</v>
      </c>
      <c r="G8" s="23">
        <f t="shared" si="0"/>
        <v>91.1165293252266</v>
      </c>
    </row>
    <row r="9" spans="1:7" ht="15">
      <c r="A9" s="7" t="s">
        <v>2</v>
      </c>
      <c r="B9" s="15">
        <v>1431.6</v>
      </c>
      <c r="C9" s="14">
        <v>2195.5</v>
      </c>
      <c r="D9" s="24">
        <f t="shared" si="1"/>
        <v>153.35987706063148</v>
      </c>
      <c r="E9" s="16">
        <f t="shared" si="2"/>
        <v>1177.5</v>
      </c>
      <c r="F9" s="14">
        <v>1018</v>
      </c>
      <c r="G9" s="23">
        <f t="shared" si="0"/>
        <v>215.6679764243615</v>
      </c>
    </row>
    <row r="10" spans="1:7" ht="38.25">
      <c r="A10" s="7" t="s">
        <v>26</v>
      </c>
      <c r="B10" s="15">
        <v>235</v>
      </c>
      <c r="C10" s="14">
        <v>94</v>
      </c>
      <c r="D10" s="24">
        <f t="shared" si="1"/>
        <v>40</v>
      </c>
      <c r="E10" s="16">
        <f t="shared" si="2"/>
        <v>-35.69999999999999</v>
      </c>
      <c r="F10" s="14">
        <v>129.7</v>
      </c>
      <c r="G10" s="23"/>
    </row>
    <row r="11" spans="1:7" ht="25.5">
      <c r="A11" s="6" t="s">
        <v>11</v>
      </c>
      <c r="B11" s="12">
        <f>B13+B14</f>
        <v>8595</v>
      </c>
      <c r="C11" s="12">
        <f>C13+C14</f>
        <v>2721</v>
      </c>
      <c r="D11" s="12">
        <f t="shared" si="1"/>
        <v>31.657940663176266</v>
      </c>
      <c r="E11" s="13">
        <f t="shared" si="2"/>
        <v>-479.6999999999998</v>
      </c>
      <c r="F11" s="12">
        <f>F13+F14</f>
        <v>3200.7</v>
      </c>
      <c r="G11" s="22">
        <f>C11/F11*100</f>
        <v>85.01265348205081</v>
      </c>
    </row>
    <row r="12" spans="1:7" ht="15">
      <c r="A12" s="7" t="s">
        <v>12</v>
      </c>
      <c r="B12" s="11"/>
      <c r="C12" s="11"/>
      <c r="D12" s="24"/>
      <c r="E12" s="13"/>
      <c r="F12" s="11"/>
      <c r="G12" s="23"/>
    </row>
    <row r="13" spans="1:7" ht="25.5">
      <c r="A13" s="7" t="s">
        <v>13</v>
      </c>
      <c r="B13" s="15">
        <v>8595</v>
      </c>
      <c r="C13" s="15">
        <v>2721</v>
      </c>
      <c r="D13" s="24">
        <f t="shared" si="1"/>
        <v>31.657940663176266</v>
      </c>
      <c r="E13" s="16">
        <f aca="true" t="shared" si="3" ref="E13:E26">C13-F13</f>
        <v>-464.6999999999998</v>
      </c>
      <c r="F13" s="15">
        <v>3185.7</v>
      </c>
      <c r="G13" s="23">
        <f>C13/F13*100</f>
        <v>85.41293907147566</v>
      </c>
    </row>
    <row r="14" spans="1:7" ht="32.25" customHeight="1">
      <c r="A14" s="7" t="s">
        <v>25</v>
      </c>
      <c r="B14" s="15"/>
      <c r="C14" s="15"/>
      <c r="D14" s="24"/>
      <c r="E14" s="16">
        <f t="shared" si="3"/>
        <v>-15</v>
      </c>
      <c r="F14" s="15">
        <v>15</v>
      </c>
      <c r="G14" s="23"/>
    </row>
    <row r="15" spans="1:7" ht="36">
      <c r="A15" s="10" t="s">
        <v>14</v>
      </c>
      <c r="B15" s="18">
        <f>B16+B22+B23+B24+B26+B28</f>
        <v>29639.1</v>
      </c>
      <c r="C15" s="18">
        <f>C16+C22+C23+C24+C26+C28</f>
        <v>8276.4</v>
      </c>
      <c r="D15" s="12">
        <f t="shared" si="1"/>
        <v>27.92392481553084</v>
      </c>
      <c r="E15" s="13">
        <f t="shared" si="3"/>
        <v>-2780.000000000002</v>
      </c>
      <c r="F15" s="18">
        <f>F16+F22+F23+F24+F26+F28</f>
        <v>11056.400000000001</v>
      </c>
      <c r="G15" s="22">
        <f>C15/F15*100</f>
        <v>74.85619188886074</v>
      </c>
    </row>
    <row r="16" spans="1:7" ht="48">
      <c r="A16" s="19" t="s">
        <v>22</v>
      </c>
      <c r="B16" s="12">
        <f>B17+B19+B21+B20+B18</f>
        <v>19836.699999999997</v>
      </c>
      <c r="C16" s="12">
        <f>C17+C19+C21+C20+C18</f>
        <v>4820.1</v>
      </c>
      <c r="D16" s="12">
        <f t="shared" si="1"/>
        <v>24.29890052276841</v>
      </c>
      <c r="E16" s="13">
        <f t="shared" si="3"/>
        <v>-3323.6000000000004</v>
      </c>
      <c r="F16" s="12">
        <f>F17+F19+F21+F20+F18</f>
        <v>8143.700000000001</v>
      </c>
      <c r="G16" s="22">
        <f>C16/F16*100</f>
        <v>59.18808404042388</v>
      </c>
    </row>
    <row r="17" spans="1:7" ht="51">
      <c r="A17" s="7" t="s">
        <v>30</v>
      </c>
      <c r="B17" s="14">
        <v>10010.9</v>
      </c>
      <c r="C17" s="14">
        <v>2641.2</v>
      </c>
      <c r="D17" s="24">
        <f t="shared" si="1"/>
        <v>26.383242265930136</v>
      </c>
      <c r="E17" s="16">
        <f t="shared" si="3"/>
        <v>-1298.9</v>
      </c>
      <c r="F17" s="14">
        <v>3940.1</v>
      </c>
      <c r="G17" s="23">
        <f>C17/F17*100</f>
        <v>67.03383162863886</v>
      </c>
    </row>
    <row r="18" spans="1:7" ht="38.25">
      <c r="A18" s="7" t="s">
        <v>29</v>
      </c>
      <c r="B18" s="14">
        <v>7678.4</v>
      </c>
      <c r="C18" s="14">
        <v>1510.3</v>
      </c>
      <c r="D18" s="24">
        <f t="shared" si="1"/>
        <v>19.6694623879975</v>
      </c>
      <c r="E18" s="16">
        <f t="shared" si="3"/>
        <v>-1331.8</v>
      </c>
      <c r="F18" s="14">
        <v>2842.1</v>
      </c>
      <c r="G18" s="23">
        <f>C18/F18*100</f>
        <v>53.140283593117765</v>
      </c>
    </row>
    <row r="19" spans="1:7" ht="39.75" customHeight="1">
      <c r="A19" s="7" t="s">
        <v>15</v>
      </c>
      <c r="B19" s="15">
        <v>1132.4</v>
      </c>
      <c r="C19" s="14">
        <v>312.3</v>
      </c>
      <c r="D19" s="24">
        <f t="shared" si="1"/>
        <v>27.57859413634758</v>
      </c>
      <c r="E19" s="16">
        <f t="shared" si="3"/>
        <v>-715.9000000000001</v>
      </c>
      <c r="F19" s="14">
        <v>1028.2</v>
      </c>
      <c r="G19" s="23">
        <f>C19/F19*100</f>
        <v>30.37346819684886</v>
      </c>
    </row>
    <row r="20" spans="1:7" ht="27.75" customHeight="1">
      <c r="A20" s="7" t="s">
        <v>24</v>
      </c>
      <c r="B20" s="15">
        <v>20</v>
      </c>
      <c r="C20" s="14"/>
      <c r="D20" s="24">
        <f t="shared" si="1"/>
        <v>0</v>
      </c>
      <c r="E20" s="16">
        <f t="shared" si="3"/>
        <v>0</v>
      </c>
      <c r="F20" s="14"/>
      <c r="G20" s="23"/>
    </row>
    <row r="21" spans="1:7" ht="53.25" customHeight="1">
      <c r="A21" s="7" t="s">
        <v>28</v>
      </c>
      <c r="B21" s="15">
        <v>995</v>
      </c>
      <c r="C21" s="15">
        <v>356.3</v>
      </c>
      <c r="D21" s="24">
        <f t="shared" si="1"/>
        <v>35.80904522613066</v>
      </c>
      <c r="E21" s="16">
        <f t="shared" si="3"/>
        <v>23</v>
      </c>
      <c r="F21" s="15">
        <v>333.3</v>
      </c>
      <c r="G21" s="23">
        <f>C21/F21*100</f>
        <v>106.90069006900691</v>
      </c>
    </row>
    <row r="22" spans="1:7" ht="35.25" customHeight="1">
      <c r="A22" s="10" t="s">
        <v>16</v>
      </c>
      <c r="B22" s="12">
        <v>550</v>
      </c>
      <c r="C22" s="12">
        <v>370.3</v>
      </c>
      <c r="D22" s="12">
        <f t="shared" si="1"/>
        <v>67.32727272727273</v>
      </c>
      <c r="E22" s="13">
        <f t="shared" si="3"/>
        <v>-48.30000000000001</v>
      </c>
      <c r="F22" s="12">
        <v>418.6</v>
      </c>
      <c r="G22" s="22">
        <f>C22/F22*100</f>
        <v>88.46153846153845</v>
      </c>
    </row>
    <row r="23" spans="1:7" ht="48">
      <c r="A23" s="10" t="s">
        <v>17</v>
      </c>
      <c r="B23" s="12">
        <v>4414.9</v>
      </c>
      <c r="C23" s="12">
        <v>1198</v>
      </c>
      <c r="D23" s="12">
        <f t="shared" si="1"/>
        <v>27.13538245486874</v>
      </c>
      <c r="E23" s="13">
        <f t="shared" si="3"/>
        <v>417.4</v>
      </c>
      <c r="F23" s="12">
        <v>780.6</v>
      </c>
      <c r="G23" s="22">
        <f>C23/F23*100</f>
        <v>153.47168844478605</v>
      </c>
    </row>
    <row r="24" spans="1:7" ht="36">
      <c r="A24" s="10" t="s">
        <v>23</v>
      </c>
      <c r="B24" s="12">
        <v>1827.8</v>
      </c>
      <c r="C24" s="12">
        <v>528.9</v>
      </c>
      <c r="D24" s="12">
        <f t="shared" si="1"/>
        <v>28.936426304847355</v>
      </c>
      <c r="E24" s="13">
        <f t="shared" si="3"/>
        <v>-157</v>
      </c>
      <c r="F24" s="12">
        <v>685.9</v>
      </c>
      <c r="G24" s="22">
        <f>C24/F24*100</f>
        <v>77.11036594255722</v>
      </c>
    </row>
    <row r="25" spans="1:7" ht="24">
      <c r="A25" s="10" t="s">
        <v>3</v>
      </c>
      <c r="B25" s="11"/>
      <c r="C25" s="11"/>
      <c r="D25" s="24"/>
      <c r="E25" s="13">
        <f t="shared" si="3"/>
        <v>0</v>
      </c>
      <c r="F25" s="11"/>
      <c r="G25" s="23"/>
    </row>
    <row r="26" spans="1:7" ht="24">
      <c r="A26" s="10" t="s">
        <v>4</v>
      </c>
      <c r="B26" s="12">
        <v>3009.7</v>
      </c>
      <c r="C26" s="12">
        <v>1359.1</v>
      </c>
      <c r="D26" s="12">
        <f t="shared" si="1"/>
        <v>45.15732465029737</v>
      </c>
      <c r="E26" s="13">
        <f t="shared" si="3"/>
        <v>348.5999999999999</v>
      </c>
      <c r="F26" s="12">
        <v>1010.5</v>
      </c>
      <c r="G26" s="22">
        <f>C26/F26*100</f>
        <v>134.49777337951508</v>
      </c>
    </row>
    <row r="27" spans="1:7" ht="25.5" hidden="1">
      <c r="A27" s="7" t="s">
        <v>21</v>
      </c>
      <c r="B27" s="15"/>
      <c r="C27" s="15"/>
      <c r="D27" s="12" t="e">
        <f t="shared" si="1"/>
        <v>#DIV/0!</v>
      </c>
      <c r="E27" s="16"/>
      <c r="F27" s="15"/>
      <c r="G27" s="23" t="e">
        <f>C27/F27*100</f>
        <v>#DIV/0!</v>
      </c>
    </row>
    <row r="28" spans="1:7" ht="25.5">
      <c r="A28" s="6" t="s">
        <v>6</v>
      </c>
      <c r="B28" s="17">
        <v>0</v>
      </c>
      <c r="C28" s="11"/>
      <c r="D28" s="12"/>
      <c r="E28" s="13">
        <f>C28-F28</f>
        <v>-17.1</v>
      </c>
      <c r="F28" s="11">
        <v>17.1</v>
      </c>
      <c r="G28" s="23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>C29/F29*100</f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31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KORNILOVA</cp:lastModifiedBy>
  <cp:lastPrinted>2019-05-13T10:32:40Z</cp:lastPrinted>
  <dcterms:created xsi:type="dcterms:W3CDTF">2003-08-05T13:28:30Z</dcterms:created>
  <dcterms:modified xsi:type="dcterms:W3CDTF">2019-05-13T10:36:14Z</dcterms:modified>
  <cp:category/>
  <cp:version/>
  <cp:contentType/>
  <cp:contentStatus/>
</cp:coreProperties>
</file>