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12.2018" sheetId="1" r:id="rId1"/>
  </sheets>
  <definedNames>
    <definedName name="_xlnm.Print_Titles" localSheetId="0">'район на 01.12.2018'!$2:$2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<sst xmlns="http://schemas.openxmlformats.org/spreadsheetml/2006/main" count="38" uniqueCount="38">
  <si>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</si>
  <si>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</si>
  <si>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</si>
  <si>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</si>
  <si>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</si>
  <si>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</si>
  <si>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</si>
  <si>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</si>
  <si>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</si>
  <si>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</si>
  <si>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</si>
  <si>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</si>
  <si>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</si>
  <si>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</si>
  <si>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</si>
  <si>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</si>
  <si>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</si>
  <si>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</si>
  <si>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</si>
  <si>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</si>
  <si>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</si>
  <si>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</si>
  <si>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</si>
  <si>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</si>
  <si>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</si>
  <si>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</si>
  <si>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</si>
  <si>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</si>
  <si>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</si>
  <si>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</si>
  <si>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</si>
  <si>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2018 года</t>
  </si>
  <si>
    <t>Справочно факт 2018 к факту 2017</t>
  </si>
  <si>
    <t>% 2018 г. к 2017 г.</t>
  </si>
  <si>
    <t>Д.А.Харчиков</t>
  </si>
  <si>
    <t>Исполнение доходной части   бюджета    Вольского муниципального района  на 01.12.2018 г.</t>
  </si>
  <si>
    <t>Факт на 01.12.2018</t>
  </si>
  <si>
    <t>факт на 01.12.2017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</si>
</sst>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9">
      <selection activeCell="C3" sqref="C3"/>
    </sheetView>
  </sheetViews>
  <sheetFormatPr defaultColWidth="9.09765625" defaultRowHeight="14.25"/>
  <cols>
    <col min="1" max="1" width="31.8984375" style="9" customWidth="1"/>
    <col min="2" max="2" width="11.296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10.3984375" style="1" customWidth="1"/>
    <col min="8" max="16384" width="9.09765625" style="1" customWidth="1"/>
  </cols>
  <sheetData>
    <row r="1" spans="1:7" ht="38.25" customHeight="1">
      <c r="A1" s="24" t="s">
        <v>35</v>
      </c>
      <c r="B1" s="24"/>
      <c r="C1" s="24"/>
      <c r="D1" s="24"/>
      <c r="E1" s="24"/>
      <c r="F1" s="24"/>
      <c r="G1" s="24"/>
    </row>
    <row r="2" spans="1:7" ht="41.25">
      <c r="A2" s="6" t="s">
        <v>0</v>
      </c>
      <c r="B2" s="5" t="s">
        <v>31</v>
      </c>
      <c r="C2" s="3" t="s">
        <v>36</v>
      </c>
      <c r="D2" s="4" t="s">
        <v>7</v>
      </c>
      <c r="E2" s="5" t="s">
        <v>32</v>
      </c>
      <c r="F2" s="5" t="s">
        <v>37</v>
      </c>
      <c r="G2" s="5" t="s">
        <v>33</v>
      </c>
    </row>
    <row r="3" spans="1:7" ht="13.5">
      <c r="A3" s="6" t="s">
        <v>8</v>
      </c>
      <c r="B3" s="12">
        <f>B4+B15</f>
        <v>477191.8</v>
      </c>
      <c r="C3" s="12">
        <f>C4+C15</f>
        <v>309750.5</v>
      </c>
      <c r="D3" s="12">
        <f>C3/B3*100</f>
        <v>64.91111121356235</v>
      </c>
      <c r="E3" s="13">
        <f>C3-F3</f>
        <v>18958.400000000023</v>
      </c>
      <c r="F3" s="12">
        <f>F4+F15</f>
        <v>290792.1</v>
      </c>
      <c r="G3" s="21">
        <f>C3/F3*100</f>
        <v>106.51957188658152</v>
      </c>
    </row>
    <row r="4" spans="1:7" ht="13.5">
      <c r="A4" s="6" t="s">
        <v>9</v>
      </c>
      <c r="B4" s="12">
        <f>B5+B7+B11+B6</f>
        <v>303995.8</v>
      </c>
      <c r="C4" s="12">
        <f>C5+C7+C11+C6</f>
        <v>259924.6</v>
      </c>
      <c r="D4" s="12">
        <f aca="true" t="shared" si="0" ref="D4:D27">C4/B4*100</f>
        <v>85.50269444512062</v>
      </c>
      <c r="E4" s="12">
        <f>E5+E7+E11+E6</f>
        <v>10912.40000000001</v>
      </c>
      <c r="F4" s="12">
        <f>F5+F7+F11+F6</f>
        <v>249012.19999999998</v>
      </c>
      <c r="G4" s="21">
        <f aca="true" t="shared" si="1" ref="G4:G29">C4/F4*100</f>
        <v>104.3822752459518</v>
      </c>
    </row>
    <row r="5" spans="1:7" ht="13.5">
      <c r="A5" s="6" t="s">
        <v>10</v>
      </c>
      <c r="B5" s="14">
        <v>253188</v>
      </c>
      <c r="C5" s="14">
        <v>213350</v>
      </c>
      <c r="D5" s="23">
        <f t="shared" si="0"/>
        <v>84.26544701960599</v>
      </c>
      <c r="E5" s="16">
        <f aca="true" t="shared" si="2" ref="E5:E28">C5-F5</f>
        <v>12990.200000000012</v>
      </c>
      <c r="F5" s="14">
        <v>200359.8</v>
      </c>
      <c r="G5" s="22">
        <f t="shared" si="1"/>
        <v>106.48343629809973</v>
      </c>
    </row>
    <row r="6" spans="1:7" ht="13.5">
      <c r="A6" s="6" t="s">
        <v>27</v>
      </c>
      <c r="B6" s="14">
        <v>20000</v>
      </c>
      <c r="C6" s="14">
        <v>19387.6</v>
      </c>
      <c r="D6" s="23">
        <f t="shared" si="0"/>
        <v>96.93799999999999</v>
      </c>
      <c r="E6" s="16">
        <f t="shared" si="2"/>
        <v>58.69999999999709</v>
      </c>
      <c r="F6" s="14">
        <v>19328.9</v>
      </c>
      <c r="G6" s="22">
        <f t="shared" si="1"/>
        <v>100.30369032898922</v>
      </c>
    </row>
    <row r="7" spans="1:7" ht="15.75" customHeight="1">
      <c r="A7" s="6" t="s">
        <v>5</v>
      </c>
      <c r="B7" s="12">
        <f>B8+B9+B10</f>
        <v>24227.8</v>
      </c>
      <c r="C7" s="12">
        <f>C8+C9+C10</f>
        <v>19561.2</v>
      </c>
      <c r="D7" s="12">
        <f t="shared" si="0"/>
        <v>80.73865559398708</v>
      </c>
      <c r="E7" s="13">
        <f t="shared" si="2"/>
        <v>-3469.0999999999985</v>
      </c>
      <c r="F7" s="12">
        <f>F8+F9+F10</f>
        <v>23030.3</v>
      </c>
      <c r="G7" s="21">
        <f t="shared" si="1"/>
        <v>84.93680064957904</v>
      </c>
    </row>
    <row r="8" spans="1:7" ht="39">
      <c r="A8" s="7" t="s">
        <v>1</v>
      </c>
      <c r="B8" s="15">
        <v>23000</v>
      </c>
      <c r="C8" s="14">
        <v>18239.7</v>
      </c>
      <c r="D8" s="23">
        <f t="shared" si="0"/>
        <v>79.30304347826088</v>
      </c>
      <c r="E8" s="16">
        <f>C8-F8</f>
        <v>-3909</v>
      </c>
      <c r="F8" s="14">
        <v>22148.7</v>
      </c>
      <c r="G8" s="22">
        <f t="shared" si="1"/>
        <v>82.35110864294518</v>
      </c>
    </row>
    <row r="9" spans="1:7" ht="13.5">
      <c r="A9" s="7" t="s">
        <v>2</v>
      </c>
      <c r="B9" s="15">
        <v>1127.8</v>
      </c>
      <c r="C9" s="14">
        <v>1176</v>
      </c>
      <c r="D9" s="23">
        <f t="shared" si="0"/>
        <v>104.27380741266184</v>
      </c>
      <c r="E9" s="16">
        <f t="shared" si="2"/>
        <v>386.20000000000005</v>
      </c>
      <c r="F9" s="14">
        <v>789.8</v>
      </c>
      <c r="G9" s="22">
        <f t="shared" si="1"/>
        <v>148.89845530514054</v>
      </c>
    </row>
    <row r="10" spans="1:7" ht="39">
      <c r="A10" s="7" t="s">
        <v>26</v>
      </c>
      <c r="B10" s="15">
        <v>100</v>
      </c>
      <c r="C10" s="14">
        <v>145.5</v>
      </c>
      <c r="D10" s="23">
        <f t="shared" si="0"/>
        <v>145.5</v>
      </c>
      <c r="E10" s="16">
        <f t="shared" si="2"/>
        <v>53.7</v>
      </c>
      <c r="F10" s="14">
        <v>91.8</v>
      </c>
      <c r="G10" s="22">
        <f t="shared" si="1"/>
        <v>158.4967320261438</v>
      </c>
    </row>
    <row r="11" spans="1:7" ht="26.25">
      <c r="A11" s="6" t="s">
        <v>11</v>
      </c>
      <c r="B11" s="12">
        <f>B13+B14</f>
        <v>6580</v>
      </c>
      <c r="C11" s="12">
        <f>C13+C14</f>
        <v>7625.8</v>
      </c>
      <c r="D11" s="12">
        <f t="shared" si="0"/>
        <v>115.89361702127661</v>
      </c>
      <c r="E11" s="13">
        <f t="shared" si="2"/>
        <v>1332.6000000000004</v>
      </c>
      <c r="F11" s="12">
        <f>F13+F14</f>
        <v>6293.2</v>
      </c>
      <c r="G11" s="21">
        <f t="shared" si="1"/>
        <v>121.17523676349076</v>
      </c>
    </row>
    <row r="12" spans="1:7" ht="13.5">
      <c r="A12" s="7" t="s">
        <v>12</v>
      </c>
      <c r="B12" s="11"/>
      <c r="C12" s="11"/>
      <c r="D12" s="23"/>
      <c r="E12" s="13"/>
      <c r="F12" s="11"/>
      <c r="G12" s="22"/>
    </row>
    <row r="13" spans="1:7" ht="26.25">
      <c r="A13" s="7" t="s">
        <v>13</v>
      </c>
      <c r="B13" s="15">
        <v>6500</v>
      </c>
      <c r="C13" s="15">
        <v>7545.8</v>
      </c>
      <c r="D13" s="23">
        <f t="shared" si="0"/>
        <v>116.08923076923077</v>
      </c>
      <c r="E13" s="16">
        <f t="shared" si="2"/>
        <v>1272.6000000000004</v>
      </c>
      <c r="F13" s="15">
        <v>6273.2</v>
      </c>
      <c r="G13" s="22">
        <f t="shared" si="1"/>
        <v>120.28629726455398</v>
      </c>
    </row>
    <row r="14" spans="1:7" ht="25.5" customHeight="1">
      <c r="A14" s="7" t="s">
        <v>25</v>
      </c>
      <c r="B14" s="15">
        <v>80</v>
      </c>
      <c r="C14" s="15">
        <v>80</v>
      </c>
      <c r="D14" s="23">
        <f t="shared" si="0"/>
        <v>100</v>
      </c>
      <c r="E14" s="16">
        <f t="shared" si="2"/>
        <v>60</v>
      </c>
      <c r="F14" s="15">
        <v>20</v>
      </c>
      <c r="G14" s="22">
        <f t="shared" si="1"/>
        <v>400</v>
      </c>
    </row>
    <row r="15" spans="1:7" ht="33.75">
      <c r="A15" s="10" t="s">
        <v>14</v>
      </c>
      <c r="B15" s="18">
        <f>B16+B22+B23+B24+B26+B28</f>
        <v>173196</v>
      </c>
      <c r="C15" s="18">
        <f>C16+C22+C23+C24+C26+C28</f>
        <v>49825.90000000001</v>
      </c>
      <c r="D15" s="12">
        <f t="shared" si="0"/>
        <v>28.768505046305926</v>
      </c>
      <c r="E15" s="13">
        <f t="shared" si="2"/>
        <v>8046.000000000015</v>
      </c>
      <c r="F15" s="18">
        <f>F16+F22+F23+F24+F26+F28</f>
        <v>41779.899999999994</v>
      </c>
      <c r="G15" s="21">
        <f t="shared" si="1"/>
        <v>119.25806428450048</v>
      </c>
    </row>
    <row r="16" spans="1:7" ht="45">
      <c r="A16" s="19" t="s">
        <v>22</v>
      </c>
      <c r="B16" s="12">
        <f>B17+B19+B21+B20+B18</f>
        <v>30618.2</v>
      </c>
      <c r="C16" s="12">
        <f>C17+C19+C21+C20+C18</f>
        <v>22259.2</v>
      </c>
      <c r="D16" s="12">
        <f t="shared" si="0"/>
        <v>72.69924424035378</v>
      </c>
      <c r="E16" s="13">
        <f t="shared" si="2"/>
        <v>-3661.099999999995</v>
      </c>
      <c r="F16" s="12">
        <f>F17+F19+F21+F20+F18</f>
        <v>25920.299999999996</v>
      </c>
      <c r="G16" s="21">
        <f t="shared" si="1"/>
        <v>85.87554927990804</v>
      </c>
    </row>
    <row r="17" spans="1:7" ht="52.5">
      <c r="A17" s="7" t="s">
        <v>30</v>
      </c>
      <c r="B17" s="14">
        <v>18220</v>
      </c>
      <c r="C17" s="14">
        <v>11430</v>
      </c>
      <c r="D17" s="23">
        <f t="shared" si="0"/>
        <v>62.73326015367727</v>
      </c>
      <c r="E17" s="16">
        <f t="shared" si="2"/>
        <v>-2892.7999999999993</v>
      </c>
      <c r="F17" s="14">
        <v>14322.8</v>
      </c>
      <c r="G17" s="22">
        <f>C17/F17*100</f>
        <v>79.80283184852124</v>
      </c>
    </row>
    <row r="18" spans="1:7" ht="39">
      <c r="A18" s="7" t="s">
        <v>29</v>
      </c>
      <c r="B18" s="14">
        <v>8584.3</v>
      </c>
      <c r="C18" s="14">
        <v>7899</v>
      </c>
      <c r="D18" s="23">
        <f t="shared" si="0"/>
        <v>92.01682140652122</v>
      </c>
      <c r="E18" s="16">
        <f t="shared" si="2"/>
        <v>-2.399999999999636</v>
      </c>
      <c r="F18" s="14">
        <v>7901.4</v>
      </c>
      <c r="G18" s="22">
        <f t="shared" si="1"/>
        <v>99.96962563596325</v>
      </c>
    </row>
    <row r="19" spans="1:7" ht="39.75" customHeight="1">
      <c r="A19" s="7" t="s">
        <v>15</v>
      </c>
      <c r="B19" s="15">
        <v>2903.9</v>
      </c>
      <c r="C19" s="14">
        <v>2100.7</v>
      </c>
      <c r="D19" s="23">
        <f t="shared" si="0"/>
        <v>72.34064533902682</v>
      </c>
      <c r="E19" s="16">
        <f t="shared" si="2"/>
        <v>-832.7000000000003</v>
      </c>
      <c r="F19" s="14">
        <v>2933.4</v>
      </c>
      <c r="G19" s="22">
        <f t="shared" si="1"/>
        <v>71.6131451557919</v>
      </c>
    </row>
    <row r="20" spans="1:7" ht="27.75" customHeight="1">
      <c r="A20" s="7" t="s">
        <v>24</v>
      </c>
      <c r="B20" s="15">
        <v>20</v>
      </c>
      <c r="C20" s="14">
        <v>0.6</v>
      </c>
      <c r="D20" s="23">
        <f t="shared" si="0"/>
        <v>3</v>
      </c>
      <c r="E20" s="16">
        <f t="shared" si="2"/>
        <v>-24</v>
      </c>
      <c r="F20" s="14">
        <v>24.6</v>
      </c>
      <c r="G20" s="22">
        <f t="shared" si="1"/>
        <v>2.4390243902439024</v>
      </c>
    </row>
    <row r="21" spans="1:7" ht="53.25" customHeight="1">
      <c r="A21" s="7" t="s">
        <v>28</v>
      </c>
      <c r="B21" s="15">
        <v>890</v>
      </c>
      <c r="C21" s="15">
        <v>828.9</v>
      </c>
      <c r="D21" s="23">
        <f t="shared" si="0"/>
        <v>93.13483146067415</v>
      </c>
      <c r="E21" s="16">
        <f t="shared" si="2"/>
        <v>90.79999999999995</v>
      </c>
      <c r="F21" s="15">
        <v>738.1</v>
      </c>
      <c r="G21" s="22">
        <f t="shared" si="1"/>
        <v>112.3018561170573</v>
      </c>
    </row>
    <row r="22" spans="1:7" ht="35.25" customHeight="1">
      <c r="A22" s="10" t="s">
        <v>16</v>
      </c>
      <c r="B22" s="12">
        <v>634.7</v>
      </c>
      <c r="C22" s="12">
        <v>814.9</v>
      </c>
      <c r="D22" s="12">
        <f t="shared" si="0"/>
        <v>128.3913659996849</v>
      </c>
      <c r="E22" s="13">
        <f t="shared" si="2"/>
        <v>120.5</v>
      </c>
      <c r="F22" s="12">
        <v>694.4</v>
      </c>
      <c r="G22" s="21">
        <f t="shared" si="1"/>
        <v>117.35311059907833</v>
      </c>
    </row>
    <row r="23" spans="1:7" ht="33.75">
      <c r="A23" s="10" t="s">
        <v>17</v>
      </c>
      <c r="B23" s="12">
        <v>4675.7</v>
      </c>
      <c r="C23" s="12">
        <v>2424.3</v>
      </c>
      <c r="D23" s="12">
        <f t="shared" si="0"/>
        <v>51.84892101717391</v>
      </c>
      <c r="E23" s="13">
        <f t="shared" si="2"/>
        <v>-559.8999999999996</v>
      </c>
      <c r="F23" s="12">
        <v>2984.2</v>
      </c>
      <c r="G23" s="21">
        <f t="shared" si="1"/>
        <v>81.23785269083842</v>
      </c>
    </row>
    <row r="24" spans="1:7" ht="33.75">
      <c r="A24" s="10" t="s">
        <v>23</v>
      </c>
      <c r="B24" s="12">
        <v>134042.6</v>
      </c>
      <c r="C24" s="12">
        <v>20835.9</v>
      </c>
      <c r="D24" s="12">
        <f t="shared" si="0"/>
        <v>15.544237428996455</v>
      </c>
      <c r="E24" s="13">
        <f t="shared" si="2"/>
        <v>11506.2</v>
      </c>
      <c r="F24" s="12">
        <v>9329.7</v>
      </c>
      <c r="G24" s="21">
        <f t="shared" si="1"/>
        <v>223.32872439628284</v>
      </c>
    </row>
    <row r="25" spans="1:7" ht="22.5">
      <c r="A25" s="10" t="s">
        <v>3</v>
      </c>
      <c r="B25" s="11"/>
      <c r="C25" s="11"/>
      <c r="D25" s="23"/>
      <c r="E25" s="13">
        <f t="shared" si="2"/>
        <v>0</v>
      </c>
      <c r="F25" s="11"/>
      <c r="G25" s="22"/>
    </row>
    <row r="26" spans="1:7" ht="22.5">
      <c r="A26" s="10" t="s">
        <v>4</v>
      </c>
      <c r="B26" s="12">
        <v>3224.8</v>
      </c>
      <c r="C26" s="12">
        <v>3490.3</v>
      </c>
      <c r="D26" s="12">
        <f t="shared" si="0"/>
        <v>108.23306871743985</v>
      </c>
      <c r="E26" s="13">
        <f t="shared" si="2"/>
        <v>637.7000000000003</v>
      </c>
      <c r="F26" s="12">
        <v>2852.6</v>
      </c>
      <c r="G26" s="21">
        <f t="shared" si="1"/>
        <v>122.35504452078807</v>
      </c>
    </row>
    <row r="27" spans="1:7" ht="26.25" hidden="1">
      <c r="A27" s="7" t="s">
        <v>21</v>
      </c>
      <c r="B27" s="15"/>
      <c r="C27" s="15"/>
      <c r="D27" s="12" t="e">
        <f t="shared" si="0"/>
        <v>#DIV/0!</v>
      </c>
      <c r="E27" s="16"/>
      <c r="F27" s="15"/>
      <c r="G27" s="22" t="e">
        <f t="shared" si="1"/>
        <v>#DIV/0!</v>
      </c>
    </row>
    <row r="28" spans="1:7" ht="26.25">
      <c r="A28" s="6" t="s">
        <v>6</v>
      </c>
      <c r="B28" s="17">
        <v>0</v>
      </c>
      <c r="C28" s="11">
        <v>1.3</v>
      </c>
      <c r="D28" s="12"/>
      <c r="E28" s="13">
        <f t="shared" si="2"/>
        <v>2.6</v>
      </c>
      <c r="F28" s="11">
        <v>-1.3</v>
      </c>
      <c r="G28" s="22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2" t="e">
        <f t="shared" si="1"/>
        <v>#DIV/0!</v>
      </c>
    </row>
    <row r="30" spans="1:6" ht="13.5">
      <c r="A30" s="8"/>
      <c r="F30" s="1"/>
    </row>
    <row r="31" ht="13.5">
      <c r="A31" s="20" t="s">
        <v>19</v>
      </c>
    </row>
    <row r="32" spans="1:3" ht="13.5">
      <c r="A32" s="20" t="s">
        <v>20</v>
      </c>
      <c r="C32" t="s">
        <v>34</v>
      </c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2018-12-05T06:48:56Z</cp:lastPrinted>
  <dcterms:created xsi:type="dcterms:W3CDTF">2003-08-05T13:28:30Z</dcterms:created>
  <dcterms:modified xsi:type="dcterms:W3CDTF">2018-12-05T06:48:59Z</dcterms:modified>
  <cp:category/>
  <cp:version/>
  <cp:contentType/>
  <cp:contentStatus/>
</cp:coreProperties>
</file>