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5" tabRatio="742" activeTab="0"/>
  </bookViews>
  <sheets>
    <sheet name="район на 01.08.2018" sheetId="1" r:id="rId1"/>
  </sheets>
  <definedNames>
    <definedName name="_xlnm.Print_Titles" localSheetId="0">'район на 01.08.2018'!$2:$2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<sst xmlns="http://schemas.openxmlformats.org/spreadsheetml/2006/main" count="38" uniqueCount="38">
  <si>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</si>
  <si>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</si>
  <si>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</si>
  <si>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</si>
  <si>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</si>
  <si>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</si>
  <si>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</si>
  <si>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</si>
  <si>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</si>
  <si>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</si>
  <si>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</si>
  <si>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</si>
  <si>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</si>
  <si>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</si>
  <si>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</si>
  <si>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</si>
  <si>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</si>
  <si>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</si>
  <si>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</si>
  <si>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</si>
  <si>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</si>
  <si>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</si>
  <si>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</si>
  <si>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</si>
  <si>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</si>
  <si>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</si>
  <si>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</si>
  <si>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</si>
  <si>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</si>
  <si>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</si>
  <si>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</si>
  <si>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Прогноз 2018 года</t>
  </si>
  <si>
    <t>Справочно факт 2018 к факту 2017</t>
  </si>
  <si>
    <t>% 2018 г. к 2017 г.</t>
  </si>
  <si>
    <t>Д.А.Харчиков</t>
  </si>
  <si>
    <t>Факт на 01.08.2018</t>
  </si>
  <si>
    <t>факт на 01.08.2017</t>
  </si>
  <si>
    <t>Исполнение доходной части   бюджета    Вольского муниципального района  на 01.08.2018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</si>
</sst>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 ;[Red]\-#,##0.0\ "/>
    <numFmt numFmtId="174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3" fontId="0" fillId="0" borderId="10" xfId="0" applyNumberFormat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73" fontId="2" fillId="0" borderId="12" xfId="0" applyNumberFormat="1" applyFont="1" applyBorder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">
      <selection activeCell="A1" sqref="A1:G1"/>
    </sheetView>
  </sheetViews>
  <sheetFormatPr defaultColWidth="8.796875" defaultRowHeight="14.25"/>
  <cols>
    <col min="1" max="1" width="31.8984375" style="9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2" customWidth="1"/>
    <col min="7" max="7" width="10.3984375" style="1" customWidth="1"/>
    <col min="8" max="16384" width="9.09765625" style="1" customWidth="1"/>
  </cols>
  <sheetData>
    <row r="1" spans="1:7" ht="38.25" customHeight="1">
      <c r="A1" s="25" t="s">
        <v>37</v>
      </c>
      <c r="B1" s="25"/>
      <c r="C1" s="25"/>
      <c r="D1" s="25"/>
      <c r="E1" s="25"/>
      <c r="F1" s="25"/>
      <c r="G1" s="25"/>
    </row>
    <row r="2" spans="1:7" ht="45">
      <c r="A2" s="6" t="s">
        <v>0</v>
      </c>
      <c r="B2" s="5" t="s">
        <v>31</v>
      </c>
      <c r="C2" s="3" t="s">
        <v>35</v>
      </c>
      <c r="D2" s="4" t="s">
        <v>7</v>
      </c>
      <c r="E2" s="5" t="s">
        <v>32</v>
      </c>
      <c r="F2" s="5" t="s">
        <v>36</v>
      </c>
      <c r="G2" s="5" t="s">
        <v>33</v>
      </c>
    </row>
    <row r="3" spans="1:7" ht="15">
      <c r="A3" s="6" t="s">
        <v>8</v>
      </c>
      <c r="B3" s="12">
        <f>B4+B15</f>
        <v>452568.19999999995</v>
      </c>
      <c r="C3" s="12">
        <f>C4+C15</f>
        <v>206003.69999999998</v>
      </c>
      <c r="D3" s="12">
        <f>C3/B3*100</f>
        <v>45.51881904208029</v>
      </c>
      <c r="E3" s="13">
        <f>C3-F3</f>
        <v>19748.49999999997</v>
      </c>
      <c r="F3" s="12">
        <f>F4+F15</f>
        <v>186255.2</v>
      </c>
      <c r="G3" s="22">
        <f>C3/F3*100</f>
        <v>110.60292544852437</v>
      </c>
    </row>
    <row r="4" spans="1:7" ht="15">
      <c r="A4" s="6" t="s">
        <v>9</v>
      </c>
      <c r="B4" s="12">
        <f>B5+B7+B11+B6</f>
        <v>303960.8</v>
      </c>
      <c r="C4" s="12">
        <f>C5+C7+C11+C6</f>
        <v>167606.8</v>
      </c>
      <c r="D4" s="12">
        <f aca="true" t="shared" si="0" ref="D4:D27">C4/B4*100</f>
        <v>55.14092606678229</v>
      </c>
      <c r="E4" s="12">
        <f>E5+E7+E11+E6</f>
        <v>10972.799999999983</v>
      </c>
      <c r="F4" s="12">
        <f>F5+F7+F11+F6</f>
        <v>156634</v>
      </c>
      <c r="G4" s="22">
        <f aca="true" t="shared" si="1" ref="G4:G29">C4/F4*100</f>
        <v>107.00537558895257</v>
      </c>
    </row>
    <row r="5" spans="1:7" ht="15">
      <c r="A5" s="6" t="s">
        <v>10</v>
      </c>
      <c r="B5" s="14">
        <v>253188</v>
      </c>
      <c r="C5" s="14">
        <v>135995.8</v>
      </c>
      <c r="D5" s="24">
        <f t="shared" si="0"/>
        <v>53.71336714220263</v>
      </c>
      <c r="E5" s="16">
        <f aca="true" t="shared" si="2" ref="E5:E28">C5-F5</f>
        <v>11125.199999999983</v>
      </c>
      <c r="F5" s="14">
        <v>124870.6</v>
      </c>
      <c r="G5" s="23">
        <f t="shared" si="1"/>
        <v>108.90938299327462</v>
      </c>
    </row>
    <row r="6" spans="1:7" ht="15">
      <c r="A6" s="6" t="s">
        <v>27</v>
      </c>
      <c r="B6" s="14">
        <v>20000</v>
      </c>
      <c r="C6" s="14">
        <v>11672.8</v>
      </c>
      <c r="D6" s="24">
        <f t="shared" si="0"/>
        <v>58.36399999999999</v>
      </c>
      <c r="E6" s="16">
        <f t="shared" si="2"/>
        <v>-19.100000000000364</v>
      </c>
      <c r="F6" s="14">
        <v>11691.9</v>
      </c>
      <c r="G6" s="23">
        <f t="shared" si="1"/>
        <v>99.83663904070339</v>
      </c>
    </row>
    <row r="7" spans="1:7" ht="15.75" customHeight="1">
      <c r="A7" s="6" t="s">
        <v>5</v>
      </c>
      <c r="B7" s="12">
        <f>B8+B9+B10</f>
        <v>24227.8</v>
      </c>
      <c r="C7" s="12">
        <f>C8+C9+C10</f>
        <v>14881.5</v>
      </c>
      <c r="D7" s="12">
        <f t="shared" si="0"/>
        <v>61.423241070175585</v>
      </c>
      <c r="E7" s="13">
        <f t="shared" si="2"/>
        <v>-1434.3999999999996</v>
      </c>
      <c r="F7" s="12">
        <f>F8+F9+F10</f>
        <v>16315.9</v>
      </c>
      <c r="G7" s="22">
        <f t="shared" si="1"/>
        <v>91.20857568384214</v>
      </c>
    </row>
    <row r="8" spans="1:7" ht="25.5">
      <c r="A8" s="7" t="s">
        <v>1</v>
      </c>
      <c r="B8" s="15">
        <v>23000</v>
      </c>
      <c r="C8" s="14">
        <v>13608.7</v>
      </c>
      <c r="D8" s="24">
        <f t="shared" si="0"/>
        <v>59.16826086956522</v>
      </c>
      <c r="E8" s="16">
        <f>C8-F8</f>
        <v>-1846.7999999999993</v>
      </c>
      <c r="F8" s="14">
        <v>15455.5</v>
      </c>
      <c r="G8" s="23">
        <f t="shared" si="1"/>
        <v>88.05085568244316</v>
      </c>
    </row>
    <row r="9" spans="1:7" ht="15">
      <c r="A9" s="7" t="s">
        <v>2</v>
      </c>
      <c r="B9" s="15">
        <v>1127.8</v>
      </c>
      <c r="C9" s="14">
        <v>1138.9</v>
      </c>
      <c r="D9" s="24">
        <f t="shared" si="0"/>
        <v>100.98421705976237</v>
      </c>
      <c r="E9" s="16">
        <f t="shared" si="2"/>
        <v>366.80000000000007</v>
      </c>
      <c r="F9" s="14">
        <v>772.1</v>
      </c>
      <c r="G9" s="23">
        <f t="shared" si="1"/>
        <v>147.50679963735269</v>
      </c>
    </row>
    <row r="10" spans="1:7" ht="38.25">
      <c r="A10" s="7" t="s">
        <v>26</v>
      </c>
      <c r="B10" s="15">
        <v>100</v>
      </c>
      <c r="C10" s="14">
        <v>133.9</v>
      </c>
      <c r="D10" s="24">
        <f t="shared" si="0"/>
        <v>133.9</v>
      </c>
      <c r="E10" s="16">
        <f t="shared" si="2"/>
        <v>45.60000000000001</v>
      </c>
      <c r="F10" s="14">
        <v>88.3</v>
      </c>
      <c r="G10" s="23">
        <f t="shared" si="1"/>
        <v>151.64212910532277</v>
      </c>
    </row>
    <row r="11" spans="1:7" ht="25.5">
      <c r="A11" s="6" t="s">
        <v>11</v>
      </c>
      <c r="B11" s="12">
        <f>B13+B14</f>
        <v>6545</v>
      </c>
      <c r="C11" s="12">
        <f>C13+C14</f>
        <v>5056.7</v>
      </c>
      <c r="D11" s="12">
        <f t="shared" si="0"/>
        <v>77.26050420168067</v>
      </c>
      <c r="E11" s="13">
        <f t="shared" si="2"/>
        <v>1301.1</v>
      </c>
      <c r="F11" s="12">
        <f>F13+F14</f>
        <v>3755.6</v>
      </c>
      <c r="G11" s="22">
        <f t="shared" si="1"/>
        <v>134.64426456491637</v>
      </c>
    </row>
    <row r="12" spans="1:7" ht="15">
      <c r="A12" s="7" t="s">
        <v>12</v>
      </c>
      <c r="B12" s="11"/>
      <c r="C12" s="11"/>
      <c r="D12" s="24"/>
      <c r="E12" s="13"/>
      <c r="F12" s="11"/>
      <c r="G12" s="23"/>
    </row>
    <row r="13" spans="1:7" ht="25.5">
      <c r="A13" s="7" t="s">
        <v>13</v>
      </c>
      <c r="B13" s="15">
        <v>6500</v>
      </c>
      <c r="C13" s="15">
        <v>4976.7</v>
      </c>
      <c r="D13" s="24">
        <f t="shared" si="0"/>
        <v>76.5646153846154</v>
      </c>
      <c r="E13" s="16">
        <f t="shared" si="2"/>
        <v>1221.1</v>
      </c>
      <c r="F13" s="15">
        <v>3755.6</v>
      </c>
      <c r="G13" s="23">
        <f t="shared" si="1"/>
        <v>132.51411225902652</v>
      </c>
    </row>
    <row r="14" spans="1:7" ht="32.25" customHeight="1">
      <c r="A14" s="7" t="s">
        <v>25</v>
      </c>
      <c r="B14" s="15">
        <v>45</v>
      </c>
      <c r="C14" s="15">
        <v>80</v>
      </c>
      <c r="D14" s="24">
        <f t="shared" si="0"/>
        <v>177.77777777777777</v>
      </c>
      <c r="E14" s="16">
        <f t="shared" si="2"/>
        <v>80</v>
      </c>
      <c r="F14" s="15"/>
      <c r="G14" s="23"/>
    </row>
    <row r="15" spans="1:7" ht="36">
      <c r="A15" s="10" t="s">
        <v>14</v>
      </c>
      <c r="B15" s="18">
        <f>B16+B22+B23+B24+B26+B28</f>
        <v>148607.4</v>
      </c>
      <c r="C15" s="18">
        <f>C16+C22+C23+C24+C26+C28</f>
        <v>38396.899999999994</v>
      </c>
      <c r="D15" s="12">
        <f t="shared" si="0"/>
        <v>25.83781157600496</v>
      </c>
      <c r="E15" s="13">
        <f t="shared" si="2"/>
        <v>8775.699999999993</v>
      </c>
      <c r="F15" s="18">
        <f>F16+F22+F23+F24+F26+F28</f>
        <v>29621.2</v>
      </c>
      <c r="G15" s="22">
        <f t="shared" si="1"/>
        <v>129.62641621541326</v>
      </c>
    </row>
    <row r="16" spans="1:7" ht="48">
      <c r="A16" s="19" t="s">
        <v>22</v>
      </c>
      <c r="B16" s="12">
        <f>B17+B19+B21+B20+B18</f>
        <v>27818.2</v>
      </c>
      <c r="C16" s="12">
        <f>C17+C19+C21+C20+C18</f>
        <v>15015</v>
      </c>
      <c r="D16" s="12">
        <f t="shared" si="0"/>
        <v>53.975454918003315</v>
      </c>
      <c r="E16" s="13">
        <f t="shared" si="2"/>
        <v>-1969.5</v>
      </c>
      <c r="F16" s="12">
        <f>F17+F19+F21+F20+F18</f>
        <v>16984.5</v>
      </c>
      <c r="G16" s="22">
        <f t="shared" si="1"/>
        <v>88.40413318025259</v>
      </c>
    </row>
    <row r="17" spans="1:7" ht="51">
      <c r="A17" s="7" t="s">
        <v>30</v>
      </c>
      <c r="B17" s="14">
        <v>15420</v>
      </c>
      <c r="C17" s="14">
        <v>7846.9</v>
      </c>
      <c r="D17" s="24">
        <f t="shared" si="0"/>
        <v>50.887808041504535</v>
      </c>
      <c r="E17" s="16">
        <f t="shared" si="2"/>
        <v>-1848.300000000001</v>
      </c>
      <c r="F17" s="14">
        <v>9695.2</v>
      </c>
      <c r="G17" s="23">
        <f>C17/F17*100</f>
        <v>80.93592705668785</v>
      </c>
    </row>
    <row r="18" spans="1:7" ht="38.25">
      <c r="A18" s="7" t="s">
        <v>29</v>
      </c>
      <c r="B18" s="14">
        <v>8584.3</v>
      </c>
      <c r="C18" s="14">
        <v>5005.2</v>
      </c>
      <c r="D18" s="24">
        <f t="shared" si="0"/>
        <v>58.306443157857956</v>
      </c>
      <c r="E18" s="16">
        <f t="shared" si="2"/>
        <v>0.6999999999998181</v>
      </c>
      <c r="F18" s="14">
        <v>5004.5</v>
      </c>
      <c r="G18" s="23">
        <f t="shared" si="1"/>
        <v>100.01398741132981</v>
      </c>
    </row>
    <row r="19" spans="1:7" ht="39.75" customHeight="1">
      <c r="A19" s="7" t="s">
        <v>15</v>
      </c>
      <c r="B19" s="15">
        <v>2903.9</v>
      </c>
      <c r="C19" s="14">
        <v>1679.4</v>
      </c>
      <c r="D19" s="24">
        <f t="shared" si="0"/>
        <v>57.83256999207962</v>
      </c>
      <c r="E19" s="16">
        <f t="shared" si="2"/>
        <v>-170.5</v>
      </c>
      <c r="F19" s="14">
        <v>1849.9</v>
      </c>
      <c r="G19" s="23">
        <f t="shared" si="1"/>
        <v>90.78328558300448</v>
      </c>
    </row>
    <row r="20" spans="1:7" ht="27.75" customHeight="1">
      <c r="A20" s="7" t="s">
        <v>24</v>
      </c>
      <c r="B20" s="15">
        <v>20</v>
      </c>
      <c r="C20" s="14">
        <v>0.6</v>
      </c>
      <c r="D20" s="24">
        <f t="shared" si="0"/>
        <v>3</v>
      </c>
      <c r="E20" s="16">
        <f t="shared" si="2"/>
        <v>-24</v>
      </c>
      <c r="F20" s="14">
        <v>24.6</v>
      </c>
      <c r="G20" s="23">
        <f t="shared" si="1"/>
        <v>2.4390243902439024</v>
      </c>
    </row>
    <row r="21" spans="1:7" ht="53.25" customHeight="1">
      <c r="A21" s="7" t="s">
        <v>28</v>
      </c>
      <c r="B21" s="15">
        <v>890</v>
      </c>
      <c r="C21" s="15">
        <v>482.9</v>
      </c>
      <c r="D21" s="24">
        <f t="shared" si="0"/>
        <v>54.25842696629213</v>
      </c>
      <c r="E21" s="16">
        <f t="shared" si="2"/>
        <v>72.59999999999997</v>
      </c>
      <c r="F21" s="15">
        <v>410.3</v>
      </c>
      <c r="G21" s="23">
        <f t="shared" si="1"/>
        <v>117.69436997319033</v>
      </c>
    </row>
    <row r="22" spans="1:7" ht="35.25" customHeight="1">
      <c r="A22" s="10" t="s">
        <v>16</v>
      </c>
      <c r="B22" s="12">
        <v>634.7</v>
      </c>
      <c r="C22" s="12">
        <v>609.4</v>
      </c>
      <c r="D22" s="12">
        <f t="shared" si="0"/>
        <v>96.01386481802425</v>
      </c>
      <c r="E22" s="13">
        <f t="shared" si="2"/>
        <v>77.89999999999998</v>
      </c>
      <c r="F22" s="12">
        <v>531.5</v>
      </c>
      <c r="G22" s="22">
        <f t="shared" si="1"/>
        <v>114.656632173095</v>
      </c>
    </row>
    <row r="23" spans="1:7" ht="48">
      <c r="A23" s="10" t="s">
        <v>17</v>
      </c>
      <c r="B23" s="12">
        <v>4552.1</v>
      </c>
      <c r="C23" s="12">
        <v>1656.7</v>
      </c>
      <c r="D23" s="12">
        <f t="shared" si="0"/>
        <v>36.39419169174666</v>
      </c>
      <c r="E23" s="13">
        <f t="shared" si="2"/>
        <v>-412.10000000000014</v>
      </c>
      <c r="F23" s="12">
        <v>2068.8</v>
      </c>
      <c r="G23" s="22">
        <f t="shared" si="1"/>
        <v>80.08023975251352</v>
      </c>
    </row>
    <row r="24" spans="1:7" ht="36">
      <c r="A24" s="10" t="s">
        <v>23</v>
      </c>
      <c r="B24" s="12">
        <v>112541.9</v>
      </c>
      <c r="C24" s="12">
        <v>19299.3</v>
      </c>
      <c r="D24" s="12">
        <f t="shared" si="0"/>
        <v>17.14854645247681</v>
      </c>
      <c r="E24" s="13">
        <f t="shared" si="2"/>
        <v>11203.5</v>
      </c>
      <c r="F24" s="12">
        <v>8095.8</v>
      </c>
      <c r="G24" s="22">
        <f t="shared" si="1"/>
        <v>238.38657081449642</v>
      </c>
    </row>
    <row r="25" spans="1:7" ht="24">
      <c r="A25" s="10" t="s">
        <v>3</v>
      </c>
      <c r="B25" s="11"/>
      <c r="C25" s="11"/>
      <c r="D25" s="24"/>
      <c r="E25" s="13">
        <f t="shared" si="2"/>
        <v>0</v>
      </c>
      <c r="F25" s="11"/>
      <c r="G25" s="23"/>
    </row>
    <row r="26" spans="1:7" ht="24">
      <c r="A26" s="10" t="s">
        <v>4</v>
      </c>
      <c r="B26" s="12">
        <v>3060.5</v>
      </c>
      <c r="C26" s="12">
        <v>1816.5</v>
      </c>
      <c r="D26" s="12">
        <f t="shared" si="0"/>
        <v>59.35304688776344</v>
      </c>
      <c r="E26" s="13">
        <f t="shared" si="2"/>
        <v>-122.70000000000005</v>
      </c>
      <c r="F26" s="12">
        <v>1939.2</v>
      </c>
      <c r="G26" s="22">
        <f t="shared" si="1"/>
        <v>93.67264851485149</v>
      </c>
    </row>
    <row r="27" spans="1:7" ht="25.5" hidden="1">
      <c r="A27" s="7" t="s">
        <v>21</v>
      </c>
      <c r="B27" s="15"/>
      <c r="C27" s="15"/>
      <c r="D27" s="12" t="e">
        <f t="shared" si="0"/>
        <v>#DIV/0!</v>
      </c>
      <c r="E27" s="16"/>
      <c r="F27" s="15"/>
      <c r="G27" s="23" t="e">
        <f t="shared" si="1"/>
        <v>#DIV/0!</v>
      </c>
    </row>
    <row r="28" spans="1:7" ht="25.5">
      <c r="A28" s="6" t="s">
        <v>6</v>
      </c>
      <c r="B28" s="17">
        <v>0</v>
      </c>
      <c r="C28" s="11"/>
      <c r="D28" s="12"/>
      <c r="E28" s="13">
        <f t="shared" si="2"/>
        <v>-1.4</v>
      </c>
      <c r="F28" s="11">
        <v>1.4</v>
      </c>
      <c r="G28" s="23"/>
    </row>
    <row r="29" spans="1:7" ht="0.75" customHeight="1" hidden="1">
      <c r="A29" s="7" t="s">
        <v>18</v>
      </c>
      <c r="B29" s="18"/>
      <c r="C29" s="18"/>
      <c r="D29" s="12"/>
      <c r="E29" s="13"/>
      <c r="F29" s="12"/>
      <c r="G29" s="23" t="e">
        <f t="shared" si="1"/>
        <v>#DIV/0!</v>
      </c>
    </row>
    <row r="30" spans="1:6" ht="15">
      <c r="A30" s="8"/>
      <c r="F30" s="1"/>
    </row>
    <row r="31" spans="1:3" ht="15">
      <c r="A31" s="20" t="s">
        <v>19</v>
      </c>
      <c r="B31" s="21"/>
      <c r="C31" s="21"/>
    </row>
    <row r="32" spans="1:3" ht="15">
      <c r="A32" s="20" t="s">
        <v>20</v>
      </c>
      <c r="B32" s="21"/>
      <c r="C32" t="s">
        <v>34</v>
      </c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</sheetData>
  <sheetProtection/>
  <mergeCells count="1">
    <mergeCell ref="A1:G1"/>
  </mergeCells>
  <printOptions/>
  <pageMargins left="0" right="0" top="0" bottom="0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KORNILOVA</cp:lastModifiedBy>
  <cp:lastPrinted>2018-08-06T07:40:16Z</cp:lastPrinted>
  <dcterms:created xsi:type="dcterms:W3CDTF">2003-08-05T13:28:30Z</dcterms:created>
  <dcterms:modified xsi:type="dcterms:W3CDTF">2018-08-06T07:49:13Z</dcterms:modified>
  <cp:category/>
  <cp:version/>
  <cp:contentType/>
  <cp:contentStatus/>
</cp:coreProperties>
</file>