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4.2018" sheetId="1" r:id="rId1"/>
    <sheet name="консолидированный 01.04.2018" sheetId="2" state="hidden" r:id="rId2"/>
    <sheet name="март - район" sheetId="3" state="hidden" r:id="rId3"/>
    <sheet name="март консолид." sheetId="4" state="hidden" r:id="rId4"/>
  </sheets>
  <definedNames>
    <definedName name="_xlnm.Print_Titles" localSheetId="1">'консолидированный 01.04.2018'!$2:$2</definedName>
    <definedName name="_xlnm.Print_Titles" localSheetId="0">'район на 01.04.2018'!$2:$2</definedName>
  </definedNames>
  <calcPr fullCalcOnLoad="1"/>
</workbook>
</file>

<file path=xl/sharedStrings.xml><?xml version="1.0" encoding="utf-8"?>
<sst xmlns="http://schemas.openxmlformats.org/spreadsheetml/2006/main" count="157" uniqueCount="52">
  <si>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</si>
  <si>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</si>
  <si>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</si>
  <si>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</si>
  <si>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</si>
  <si>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</si>
  <si>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</si>
  <si>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</si>
  <si>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</si>
  <si>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</si>
  <si>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</si>
  <si>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</si>
  <si>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</si>
  <si>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</si>
  <si>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</si>
  <si>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</si>
  <si>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</si>
  <si>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Госпошлина за соверш.нотар.действий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</si>
  <si>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</si>
  <si>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</si>
  <si>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>Прочие поступления от использования имущества, находящегося в собственности муниципальных районов, в том числе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</si>
  <si>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</si>
  <si>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</si>
  <si>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</si>
  <si>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</si>
  <si>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</si>
  <si>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</si>
  <si>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</si>
  <si>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</si>
  <si>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Арендная плата  за земли, находящиеся в собственности муницип.районов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</si>
  <si>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</si>
  <si>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</si>
  <si>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</si>
  <si>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</si>
  <si>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</si>
  <si>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</si>
  <si>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</si>
  <si>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</si>
  <si>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</si>
  <si>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</si>
  <si>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%    2018г. к 2017 г.</t>
  </si>
  <si>
    <t>Д.А.Харчиков</t>
  </si>
  <si>
    <t>Исполнение доходной части   бюджета    Вольского муниципального района  на 01.04.2018 г.</t>
  </si>
  <si>
    <t>Факт на 01.04.2018</t>
  </si>
  <si>
    <t>факт на 01.04.2017</t>
  </si>
  <si>
    <t>апрель 2017</t>
  </si>
  <si>
    <t>Исполнение доходной части  консолидированного  бюджета    Вольского муниципального района  на 01.04.2018 г.</t>
  </si>
  <si>
    <t>Исполнение доходной части   бюджета    Вольского муниципального района  за   март  2018 г.</t>
  </si>
  <si>
    <t>Факт март 2018</t>
  </si>
  <si>
    <t>факт март  2017</t>
  </si>
  <si>
    <t>Исполнение доходной части  консолидированного  бюджета    Вольского муниципального района  за март  2018 г.</t>
  </si>
  <si>
    <t>факт март 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</si>
</sst>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C11" sqref="C11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32" t="s">
        <v>42</v>
      </c>
      <c r="B1" s="32"/>
      <c r="C1" s="32"/>
      <c r="D1" s="32"/>
      <c r="E1" s="32"/>
      <c r="F1" s="32"/>
      <c r="G1" s="32"/>
    </row>
    <row r="2" spans="1:8" ht="41.25">
      <c r="A2" s="7" t="s">
        <v>0</v>
      </c>
      <c r="B2" s="6" t="s">
        <v>37</v>
      </c>
      <c r="C2" s="4" t="s">
        <v>43</v>
      </c>
      <c r="D2" s="5" t="s">
        <v>10</v>
      </c>
      <c r="E2" s="6" t="s">
        <v>38</v>
      </c>
      <c r="F2" s="6" t="s">
        <v>44</v>
      </c>
      <c r="G2" s="6" t="s">
        <v>39</v>
      </c>
      <c r="H2" s="28" t="s">
        <v>45</v>
      </c>
    </row>
    <row r="3" spans="1:8" ht="13.5">
      <c r="A3" s="7" t="s">
        <v>11</v>
      </c>
      <c r="B3" s="13">
        <f>B4+B15</f>
        <v>371344.7</v>
      </c>
      <c r="C3" s="13">
        <f>C4+C15</f>
        <v>72176.6</v>
      </c>
      <c r="D3" s="13">
        <f>C3/B3*100</f>
        <v>19.436550461067576</v>
      </c>
      <c r="E3" s="14">
        <f>C3-F3</f>
        <v>97.40000000000873</v>
      </c>
      <c r="F3" s="13">
        <f>F4+F15</f>
        <v>72079.2</v>
      </c>
      <c r="G3" s="23">
        <f>C3/F3*100</f>
        <v>100.13512913572849</v>
      </c>
      <c r="H3" s="13">
        <f>H4+H15</f>
        <v>29937.899999999998</v>
      </c>
    </row>
    <row r="4" spans="1:8" ht="13.5">
      <c r="A4" s="7" t="s">
        <v>12</v>
      </c>
      <c r="B4" s="13">
        <f>B5+B7+B11+B6</f>
        <v>303568</v>
      </c>
      <c r="C4" s="13">
        <f>C5+C7+C11+C6</f>
        <v>64505.5</v>
      </c>
      <c r="D4" s="13">
        <f aca="true" t="shared" si="0" ref="D4:D27">C4/B4*100</f>
        <v>21.24911057819006</v>
      </c>
      <c r="E4" s="13">
        <f>E5+E7+E11+E6</f>
        <v>6242.5</v>
      </c>
      <c r="F4" s="13">
        <f>F5+F7+F11+F6</f>
        <v>58263</v>
      </c>
      <c r="G4" s="23">
        <f aca="true" t="shared" si="1" ref="G4:G29">C4/F4*100</f>
        <v>110.71434701268386</v>
      </c>
      <c r="H4" s="13">
        <f>H5+H7+H11+H6</f>
        <v>23556.6</v>
      </c>
    </row>
    <row r="5" spans="1:8" ht="13.5">
      <c r="A5" s="7" t="s">
        <v>13</v>
      </c>
      <c r="B5" s="15">
        <v>253188</v>
      </c>
      <c r="C5" s="15">
        <v>51330.1</v>
      </c>
      <c r="D5" s="25">
        <f t="shared" si="0"/>
        <v>20.2735121727728</v>
      </c>
      <c r="E5" s="17">
        <f aca="true" t="shared" si="2" ref="E5:E28">C5-F5</f>
        <v>4865</v>
      </c>
      <c r="F5" s="15">
        <v>46465.1</v>
      </c>
      <c r="G5" s="24">
        <f t="shared" si="1"/>
        <v>110.47022388846683</v>
      </c>
      <c r="H5" s="29">
        <v>17009.3</v>
      </c>
    </row>
    <row r="6" spans="1:8" ht="13.5">
      <c r="A6" s="7" t="s">
        <v>33</v>
      </c>
      <c r="B6" s="15">
        <v>20000</v>
      </c>
      <c r="C6" s="15">
        <v>4674.2</v>
      </c>
      <c r="D6" s="25">
        <f t="shared" si="0"/>
        <v>23.371</v>
      </c>
      <c r="E6" s="17">
        <f t="shared" si="2"/>
        <v>-239.80000000000018</v>
      </c>
      <c r="F6" s="15">
        <v>4914</v>
      </c>
      <c r="G6" s="24">
        <f t="shared" si="1"/>
        <v>95.1200651200651</v>
      </c>
      <c r="H6" s="29">
        <v>1663.2</v>
      </c>
    </row>
    <row r="7" spans="1:8" ht="15.75" customHeight="1">
      <c r="A7" s="7" t="s">
        <v>8</v>
      </c>
      <c r="B7" s="13">
        <f>B8+B9+B10</f>
        <v>23880</v>
      </c>
      <c r="C7" s="13">
        <f>C8+C9+C10</f>
        <v>6467.400000000001</v>
      </c>
      <c r="D7" s="13">
        <f t="shared" si="0"/>
        <v>27.082914572864325</v>
      </c>
      <c r="E7" s="14">
        <f t="shared" si="2"/>
        <v>883.4000000000005</v>
      </c>
      <c r="F7" s="13">
        <f>F8+F9+F10</f>
        <v>5584</v>
      </c>
      <c r="G7" s="23">
        <f t="shared" si="1"/>
        <v>115.82020057306592</v>
      </c>
      <c r="H7" s="13">
        <f>H8+H9+H10</f>
        <v>4405.799999999999</v>
      </c>
    </row>
    <row r="8" spans="1:8" ht="39">
      <c r="A8" s="8" t="s">
        <v>1</v>
      </c>
      <c r="B8" s="16">
        <v>23000</v>
      </c>
      <c r="C8" s="15">
        <v>5377.8</v>
      </c>
      <c r="D8" s="25">
        <f t="shared" si="0"/>
        <v>23.381739130434784</v>
      </c>
      <c r="E8" s="17">
        <f>C8-F8</f>
        <v>460.3000000000002</v>
      </c>
      <c r="F8" s="15">
        <v>4917.5</v>
      </c>
      <c r="G8" s="24">
        <f t="shared" si="1"/>
        <v>109.3604473817997</v>
      </c>
      <c r="H8" s="29">
        <v>4357.2</v>
      </c>
    </row>
    <row r="9" spans="1:8" ht="13.5">
      <c r="A9" s="8" t="s">
        <v>2</v>
      </c>
      <c r="B9" s="16">
        <v>780</v>
      </c>
      <c r="C9" s="15">
        <v>970</v>
      </c>
      <c r="D9" s="25">
        <f t="shared" si="0"/>
        <v>124.35897435897436</v>
      </c>
      <c r="E9" s="17">
        <f t="shared" si="2"/>
        <v>381</v>
      </c>
      <c r="F9" s="15">
        <v>589</v>
      </c>
      <c r="G9" s="24">
        <f t="shared" si="1"/>
        <v>164.68590831918505</v>
      </c>
      <c r="H9" s="29">
        <v>46.7</v>
      </c>
    </row>
    <row r="10" spans="1:8" ht="39">
      <c r="A10" s="8" t="s">
        <v>32</v>
      </c>
      <c r="B10" s="16">
        <v>100</v>
      </c>
      <c r="C10" s="15">
        <v>119.6</v>
      </c>
      <c r="D10" s="25">
        <f t="shared" si="0"/>
        <v>119.6</v>
      </c>
      <c r="E10" s="17">
        <f t="shared" si="2"/>
        <v>42.099999999999994</v>
      </c>
      <c r="F10" s="15">
        <v>77.5</v>
      </c>
      <c r="G10" s="24"/>
      <c r="H10" s="29">
        <v>1.9</v>
      </c>
    </row>
    <row r="11" spans="1:8" ht="26.25">
      <c r="A11" s="7" t="s">
        <v>14</v>
      </c>
      <c r="B11" s="13">
        <f>B13+B14</f>
        <v>6500</v>
      </c>
      <c r="C11" s="13">
        <f>C13+C14</f>
        <v>2033.8</v>
      </c>
      <c r="D11" s="13">
        <f t="shared" si="0"/>
        <v>31.28923076923077</v>
      </c>
      <c r="E11" s="14">
        <f t="shared" si="2"/>
        <v>733.8999999999999</v>
      </c>
      <c r="F11" s="13">
        <f>F13+F14</f>
        <v>1299.9</v>
      </c>
      <c r="G11" s="23">
        <f t="shared" si="1"/>
        <v>156.45818909146857</v>
      </c>
      <c r="H11" s="13">
        <f>H13+H14</f>
        <v>478.3</v>
      </c>
    </row>
    <row r="12" spans="1:8" ht="13.5">
      <c r="A12" s="8" t="s">
        <v>15</v>
      </c>
      <c r="B12" s="12"/>
      <c r="C12" s="12"/>
      <c r="D12" s="25"/>
      <c r="E12" s="14"/>
      <c r="F12" s="12"/>
      <c r="G12" s="24"/>
      <c r="H12" s="29"/>
    </row>
    <row r="13" spans="1:8" ht="26.25">
      <c r="A13" s="8" t="s">
        <v>16</v>
      </c>
      <c r="B13" s="16">
        <v>6500</v>
      </c>
      <c r="C13" s="16">
        <v>2018.8</v>
      </c>
      <c r="D13" s="25">
        <f t="shared" si="0"/>
        <v>31.05846153846154</v>
      </c>
      <c r="E13" s="17">
        <f t="shared" si="2"/>
        <v>718.8999999999999</v>
      </c>
      <c r="F13" s="16">
        <v>1299.9</v>
      </c>
      <c r="G13" s="24">
        <f t="shared" si="1"/>
        <v>155.30425417339794</v>
      </c>
      <c r="H13" s="30">
        <v>478.3</v>
      </c>
    </row>
    <row r="14" spans="1:8" ht="32.25" customHeight="1">
      <c r="A14" s="8" t="s">
        <v>31</v>
      </c>
      <c r="B14" s="16"/>
      <c r="C14" s="16">
        <v>15</v>
      </c>
      <c r="D14" s="25"/>
      <c r="E14" s="17">
        <f t="shared" si="2"/>
        <v>15</v>
      </c>
      <c r="F14" s="16"/>
      <c r="G14" s="24"/>
      <c r="H14" s="29"/>
    </row>
    <row r="15" spans="1:8" ht="33.75">
      <c r="A15" s="11" t="s">
        <v>18</v>
      </c>
      <c r="B15" s="19">
        <f>B16+B22+B23+B24+B26+B28</f>
        <v>67776.70000000001</v>
      </c>
      <c r="C15" s="19">
        <f>C16+C22+C23+C24+C26+C28</f>
        <v>7671.099999999999</v>
      </c>
      <c r="D15" s="13">
        <f t="shared" si="0"/>
        <v>11.318196371319345</v>
      </c>
      <c r="E15" s="14">
        <f t="shared" si="2"/>
        <v>-6145.099999999999</v>
      </c>
      <c r="F15" s="19">
        <f>F16+F22+F23+F24+F26+F28</f>
        <v>13816.199999999999</v>
      </c>
      <c r="G15" s="23">
        <f t="shared" si="1"/>
        <v>55.52250256944746</v>
      </c>
      <c r="H15" s="19">
        <f>H16+H22+H23+H24+H26+H28</f>
        <v>6381.3</v>
      </c>
    </row>
    <row r="16" spans="1:8" ht="45">
      <c r="A16" s="20" t="s">
        <v>27</v>
      </c>
      <c r="B16" s="13">
        <f>B17+B19+B21+B20+B18</f>
        <v>27818.2</v>
      </c>
      <c r="C16" s="13">
        <f>C17+C19+C21+C20+C18</f>
        <v>5481.7</v>
      </c>
      <c r="D16" s="13">
        <f t="shared" si="0"/>
        <v>19.70544463696429</v>
      </c>
      <c r="E16" s="14">
        <f t="shared" si="2"/>
        <v>-2374.9000000000005</v>
      </c>
      <c r="F16" s="13">
        <f>F17+F19+F21+F20+F18</f>
        <v>7856.6</v>
      </c>
      <c r="G16" s="23">
        <f t="shared" si="1"/>
        <v>69.77191151388641</v>
      </c>
      <c r="H16" s="13">
        <f>H17+H19+H21+H20+H18</f>
        <v>1820.1</v>
      </c>
    </row>
    <row r="17" spans="1:8" ht="52.5">
      <c r="A17" s="8" t="s">
        <v>36</v>
      </c>
      <c r="B17" s="15">
        <v>15420</v>
      </c>
      <c r="C17" s="15">
        <v>2358.8</v>
      </c>
      <c r="D17" s="25">
        <f t="shared" si="0"/>
        <v>15.297016861219198</v>
      </c>
      <c r="E17" s="17">
        <f t="shared" si="2"/>
        <v>-2483.5999999999995</v>
      </c>
      <c r="F17" s="15">
        <v>4842.4</v>
      </c>
      <c r="G17" s="24">
        <f>C17/F17*100</f>
        <v>48.71138278539568</v>
      </c>
      <c r="H17" s="30">
        <v>971.6</v>
      </c>
    </row>
    <row r="18" spans="1:8" ht="39">
      <c r="A18" s="8" t="s">
        <v>35</v>
      </c>
      <c r="B18" s="15">
        <v>8584.3</v>
      </c>
      <c r="C18" s="15">
        <v>2116.7</v>
      </c>
      <c r="D18" s="25">
        <f t="shared" si="0"/>
        <v>24.657805528697736</v>
      </c>
      <c r="E18" s="17">
        <f t="shared" si="2"/>
        <v>-40.40000000000009</v>
      </c>
      <c r="F18" s="15">
        <v>2157.1</v>
      </c>
      <c r="G18" s="24">
        <f t="shared" si="1"/>
        <v>98.12711510824718</v>
      </c>
      <c r="H18" s="30">
        <v>687.3</v>
      </c>
    </row>
    <row r="19" spans="1:8" ht="39.75" customHeight="1">
      <c r="A19" s="8" t="s">
        <v>19</v>
      </c>
      <c r="B19" s="16">
        <v>2903.9</v>
      </c>
      <c r="C19" s="15">
        <v>805</v>
      </c>
      <c r="D19" s="25">
        <f t="shared" si="0"/>
        <v>27.721340266538103</v>
      </c>
      <c r="E19" s="17">
        <f t="shared" si="2"/>
        <v>149.20000000000005</v>
      </c>
      <c r="F19" s="15">
        <v>655.8</v>
      </c>
      <c r="G19" s="24">
        <f t="shared" si="1"/>
        <v>122.75083867032632</v>
      </c>
      <c r="H19" s="30">
        <v>126.4</v>
      </c>
    </row>
    <row r="20" spans="1:8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0</v>
      </c>
      <c r="F20" s="15"/>
      <c r="G20" s="24"/>
      <c r="H20" s="30">
        <v>1.5</v>
      </c>
    </row>
    <row r="21" spans="1:8" ht="53.25" customHeight="1">
      <c r="A21" s="8" t="s">
        <v>34</v>
      </c>
      <c r="B21" s="16">
        <v>890</v>
      </c>
      <c r="C21" s="16">
        <v>201.2</v>
      </c>
      <c r="D21" s="25">
        <f t="shared" si="0"/>
        <v>22.606741573033705</v>
      </c>
      <c r="E21" s="17">
        <f t="shared" si="2"/>
        <v>-0.10000000000002274</v>
      </c>
      <c r="F21" s="16">
        <v>201.3</v>
      </c>
      <c r="G21" s="24">
        <f t="shared" si="1"/>
        <v>99.95032290114256</v>
      </c>
      <c r="H21" s="30">
        <v>33.3</v>
      </c>
    </row>
    <row r="22" spans="1:8" ht="35.25" customHeight="1">
      <c r="A22" s="11" t="s">
        <v>21</v>
      </c>
      <c r="B22" s="13">
        <v>634.7</v>
      </c>
      <c r="C22" s="13">
        <v>275.2</v>
      </c>
      <c r="D22" s="13">
        <f t="shared" si="0"/>
        <v>43.35906727587836</v>
      </c>
      <c r="E22" s="14">
        <f t="shared" si="2"/>
        <v>2.3000000000000114</v>
      </c>
      <c r="F22" s="13">
        <v>272.9</v>
      </c>
      <c r="G22" s="23">
        <f t="shared" si="1"/>
        <v>100.84279956027848</v>
      </c>
      <c r="H22" s="30">
        <v>119.7</v>
      </c>
    </row>
    <row r="23" spans="1:8" ht="33.75">
      <c r="A23" s="11" t="s">
        <v>22</v>
      </c>
      <c r="B23" s="13">
        <v>4357.9</v>
      </c>
      <c r="C23" s="13">
        <v>601.4</v>
      </c>
      <c r="D23" s="13">
        <f t="shared" si="0"/>
        <v>13.800224878955461</v>
      </c>
      <c r="E23" s="14">
        <f t="shared" si="2"/>
        <v>-378.5</v>
      </c>
      <c r="F23" s="13">
        <v>979.9</v>
      </c>
      <c r="G23" s="23">
        <f t="shared" si="1"/>
        <v>61.3736095519951</v>
      </c>
      <c r="H23" s="30">
        <v>411.6</v>
      </c>
    </row>
    <row r="24" spans="1:8" ht="33.75">
      <c r="A24" s="11" t="s">
        <v>28</v>
      </c>
      <c r="B24" s="13">
        <v>31905.4</v>
      </c>
      <c r="C24" s="13">
        <v>556.8</v>
      </c>
      <c r="D24" s="13">
        <f t="shared" si="0"/>
        <v>1.7451591266682127</v>
      </c>
      <c r="E24" s="14">
        <f t="shared" si="2"/>
        <v>-3406.8</v>
      </c>
      <c r="F24" s="13">
        <v>3963.6</v>
      </c>
      <c r="G24" s="23">
        <f t="shared" si="1"/>
        <v>14.047835301241296</v>
      </c>
      <c r="H24" s="31">
        <v>3754.4</v>
      </c>
    </row>
    <row r="25" spans="1:8" ht="22.5">
      <c r="A25" s="11" t="s">
        <v>6</v>
      </c>
      <c r="B25" s="12"/>
      <c r="C25" s="12"/>
      <c r="D25" s="25"/>
      <c r="E25" s="14">
        <f t="shared" si="2"/>
        <v>0</v>
      </c>
      <c r="F25" s="12"/>
      <c r="G25" s="24"/>
      <c r="H25" s="30"/>
    </row>
    <row r="26" spans="1:8" ht="22.5">
      <c r="A26" s="11" t="s">
        <v>7</v>
      </c>
      <c r="B26" s="13">
        <v>3060.5</v>
      </c>
      <c r="C26" s="13">
        <v>751.4</v>
      </c>
      <c r="D26" s="13">
        <f t="shared" si="0"/>
        <v>24.551543865381472</v>
      </c>
      <c r="E26" s="14">
        <f t="shared" si="2"/>
        <v>48</v>
      </c>
      <c r="F26" s="13">
        <v>703.4</v>
      </c>
      <c r="G26" s="23">
        <f t="shared" si="1"/>
        <v>106.82399772533408</v>
      </c>
      <c r="H26" s="13">
        <v>311.2</v>
      </c>
    </row>
    <row r="27" spans="1:8" ht="26.25" hidden="1">
      <c r="A27" s="8" t="s">
        <v>26</v>
      </c>
      <c r="B27" s="16"/>
      <c r="C27" s="16"/>
      <c r="D27" s="13" t="e">
        <f t="shared" si="0"/>
        <v>#DIV/0!</v>
      </c>
      <c r="E27" s="17"/>
      <c r="F27" s="16"/>
      <c r="G27" s="24" t="e">
        <f t="shared" si="1"/>
        <v>#DIV/0!</v>
      </c>
      <c r="H27" s="30"/>
    </row>
    <row r="28" spans="1:8" ht="26.25">
      <c r="A28" s="7" t="s">
        <v>9</v>
      </c>
      <c r="B28" s="18">
        <v>0</v>
      </c>
      <c r="C28" s="12">
        <v>4.6</v>
      </c>
      <c r="D28" s="13"/>
      <c r="E28" s="14">
        <f t="shared" si="2"/>
        <v>-35.199999999999996</v>
      </c>
      <c r="F28" s="12">
        <v>39.8</v>
      </c>
      <c r="G28" s="24"/>
      <c r="H28" s="30">
        <v>-35.7</v>
      </c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41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1">
      <selection activeCell="A1" sqref="A1:G1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46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37</v>
      </c>
      <c r="C2" s="4" t="s">
        <v>43</v>
      </c>
      <c r="D2" s="5" t="s">
        <v>10</v>
      </c>
      <c r="E2" s="6" t="s">
        <v>38</v>
      </c>
      <c r="F2" s="6" t="s">
        <v>44</v>
      </c>
      <c r="G2" s="6" t="s">
        <v>40</v>
      </c>
    </row>
    <row r="3" spans="1:7" ht="13.5">
      <c r="A3" s="7" t="s">
        <v>11</v>
      </c>
      <c r="B3" s="12">
        <f>B4+B19</f>
        <v>569813.7</v>
      </c>
      <c r="C3" s="12">
        <f>C4+C19</f>
        <v>108056.4</v>
      </c>
      <c r="D3" s="13">
        <f>C3/B3*100</f>
        <v>18.96346121548148</v>
      </c>
      <c r="E3" s="14">
        <f>C3-F3</f>
        <v>1395.699999999997</v>
      </c>
      <c r="F3" s="12">
        <f>F4+F19</f>
        <v>106660.7</v>
      </c>
      <c r="G3" s="23">
        <f>C3/F3*100</f>
        <v>101.30854194656513</v>
      </c>
    </row>
    <row r="4" spans="1:7" ht="13.5">
      <c r="A4" s="7" t="s">
        <v>12</v>
      </c>
      <c r="B4" s="12">
        <f>B5+B7+B11+B14+B6</f>
        <v>460761</v>
      </c>
      <c r="C4" s="12">
        <f>C5+C7+C11+C14+C6</f>
        <v>96835.9</v>
      </c>
      <c r="D4" s="13">
        <f aca="true" t="shared" si="0" ref="D4:D30">C4/B4*100</f>
        <v>21.016513984473512</v>
      </c>
      <c r="E4" s="14">
        <f aca="true" t="shared" si="1" ref="E4:E31">C4-F4</f>
        <v>6568.599999999991</v>
      </c>
      <c r="F4" s="12">
        <f>F5+F7+F11+F14+F6</f>
        <v>90267.3</v>
      </c>
      <c r="G4" s="23">
        <f aca="true" t="shared" si="2" ref="G4:G30">C4/F4*100</f>
        <v>107.27683225265406</v>
      </c>
    </row>
    <row r="5" spans="1:7" ht="13.5">
      <c r="A5" s="7" t="s">
        <v>13</v>
      </c>
      <c r="B5" s="15">
        <v>358683</v>
      </c>
      <c r="C5" s="15">
        <v>72654.9</v>
      </c>
      <c r="D5" s="25">
        <f t="shared" si="0"/>
        <v>20.256019939612415</v>
      </c>
      <c r="E5" s="17">
        <f t="shared" si="1"/>
        <v>6937.599999999991</v>
      </c>
      <c r="F5" s="15">
        <v>65717.3</v>
      </c>
      <c r="G5" s="24">
        <f t="shared" si="2"/>
        <v>110.55673315854423</v>
      </c>
    </row>
    <row r="6" spans="1:7" ht="13.5">
      <c r="A6" s="7" t="s">
        <v>33</v>
      </c>
      <c r="B6" s="12">
        <v>28780</v>
      </c>
      <c r="C6" s="12">
        <v>6817.6</v>
      </c>
      <c r="D6" s="25">
        <f t="shared" si="0"/>
        <v>23.688672689367618</v>
      </c>
      <c r="E6" s="17">
        <f t="shared" si="1"/>
        <v>-2176.6000000000004</v>
      </c>
      <c r="F6" s="12">
        <v>8994.2</v>
      </c>
      <c r="G6" s="24">
        <f t="shared" si="2"/>
        <v>75.7999599742056</v>
      </c>
    </row>
    <row r="7" spans="1:7" ht="15.75" customHeight="1">
      <c r="A7" s="7" t="s">
        <v>8</v>
      </c>
      <c r="B7" s="12">
        <f>B8+B9+B10</f>
        <v>24660</v>
      </c>
      <c r="C7" s="12">
        <f>C8+C9+C10</f>
        <v>7437.400000000001</v>
      </c>
      <c r="D7" s="13">
        <f t="shared" si="0"/>
        <v>30.15977291159773</v>
      </c>
      <c r="E7" s="14">
        <f t="shared" si="1"/>
        <v>1264.4000000000005</v>
      </c>
      <c r="F7" s="12">
        <f>F8+F9+F10</f>
        <v>6173</v>
      </c>
      <c r="G7" s="23">
        <f t="shared" si="2"/>
        <v>120.48274744856636</v>
      </c>
    </row>
    <row r="8" spans="1:7" ht="26.25">
      <c r="A8" s="8" t="s">
        <v>1</v>
      </c>
      <c r="B8" s="16">
        <v>23000</v>
      </c>
      <c r="C8" s="25">
        <v>5377.8</v>
      </c>
      <c r="D8" s="25">
        <f t="shared" si="0"/>
        <v>23.381739130434784</v>
      </c>
      <c r="E8" s="26">
        <f>C8-F8</f>
        <v>460.3000000000002</v>
      </c>
      <c r="F8" s="25">
        <v>4917.5</v>
      </c>
      <c r="G8" s="24">
        <f t="shared" si="2"/>
        <v>109.3604473817997</v>
      </c>
    </row>
    <row r="9" spans="1:7" ht="13.5">
      <c r="A9" s="8" t="s">
        <v>2</v>
      </c>
      <c r="B9" s="16">
        <v>1560</v>
      </c>
      <c r="C9" s="25">
        <v>1940</v>
      </c>
      <c r="D9" s="25">
        <f t="shared" si="0"/>
        <v>124.35897435897436</v>
      </c>
      <c r="E9" s="26">
        <f t="shared" si="1"/>
        <v>762</v>
      </c>
      <c r="F9" s="25">
        <v>1178</v>
      </c>
      <c r="G9" s="24">
        <f t="shared" si="2"/>
        <v>164.68590831918505</v>
      </c>
    </row>
    <row r="10" spans="1:7" ht="39">
      <c r="A10" s="8" t="s">
        <v>32</v>
      </c>
      <c r="B10" s="25">
        <v>100</v>
      </c>
      <c r="C10" s="25">
        <v>119.6</v>
      </c>
      <c r="D10" s="25">
        <f t="shared" si="0"/>
        <v>119.6</v>
      </c>
      <c r="E10" s="26">
        <f t="shared" si="1"/>
        <v>42.099999999999994</v>
      </c>
      <c r="F10" s="25">
        <v>77.5</v>
      </c>
      <c r="G10" s="23"/>
    </row>
    <row r="11" spans="1:7" ht="13.5">
      <c r="A11" s="7" t="s">
        <v>3</v>
      </c>
      <c r="B11" s="12">
        <f>B12+B13</f>
        <v>41940</v>
      </c>
      <c r="C11" s="12">
        <f>C12+C13</f>
        <v>7854.8</v>
      </c>
      <c r="D11" s="13">
        <f t="shared" si="0"/>
        <v>18.728659990462564</v>
      </c>
      <c r="E11" s="14">
        <f t="shared" si="1"/>
        <v>-164.19999999999982</v>
      </c>
      <c r="F11" s="12">
        <f>F12+F13</f>
        <v>8019</v>
      </c>
      <c r="G11" s="23">
        <f t="shared" si="2"/>
        <v>97.95236313754833</v>
      </c>
    </row>
    <row r="12" spans="1:7" ht="13.5">
      <c r="A12" s="8" t="s">
        <v>4</v>
      </c>
      <c r="B12" s="25">
        <v>14340</v>
      </c>
      <c r="C12" s="25">
        <v>2085.7</v>
      </c>
      <c r="D12" s="25">
        <f t="shared" si="0"/>
        <v>14.544630404463039</v>
      </c>
      <c r="E12" s="26">
        <f t="shared" si="1"/>
        <v>-1007.6000000000004</v>
      </c>
      <c r="F12" s="25">
        <v>3093.3</v>
      </c>
      <c r="G12" s="24">
        <f t="shared" si="2"/>
        <v>67.42637312902077</v>
      </c>
    </row>
    <row r="13" spans="1:7" ht="13.5">
      <c r="A13" s="8" t="s">
        <v>5</v>
      </c>
      <c r="B13" s="16">
        <v>27600</v>
      </c>
      <c r="C13" s="15">
        <v>5769.1</v>
      </c>
      <c r="D13" s="25">
        <f t="shared" si="0"/>
        <v>20.90253623188406</v>
      </c>
      <c r="E13" s="26">
        <f t="shared" si="1"/>
        <v>843.4000000000005</v>
      </c>
      <c r="F13" s="15">
        <v>4925.7</v>
      </c>
      <c r="G13" s="24">
        <f t="shared" si="2"/>
        <v>117.12243945023044</v>
      </c>
    </row>
    <row r="14" spans="1:7" ht="26.25">
      <c r="A14" s="7" t="s">
        <v>14</v>
      </c>
      <c r="B14" s="12">
        <f>B16+B17+B18</f>
        <v>6698</v>
      </c>
      <c r="C14" s="12">
        <f>C16+C17+C18</f>
        <v>2071.2</v>
      </c>
      <c r="D14" s="13">
        <f t="shared" si="0"/>
        <v>30.92266348163631</v>
      </c>
      <c r="E14" s="14">
        <f t="shared" si="1"/>
        <v>707.3999999999996</v>
      </c>
      <c r="F14" s="12">
        <f>F16+F17+F18</f>
        <v>1363.8000000000002</v>
      </c>
      <c r="G14" s="23">
        <f t="shared" si="2"/>
        <v>151.86977562692473</v>
      </c>
    </row>
    <row r="15" spans="1:7" ht="13.5">
      <c r="A15" s="8" t="s">
        <v>15</v>
      </c>
      <c r="B15" s="12"/>
      <c r="C15" s="12"/>
      <c r="D15" s="13"/>
      <c r="E15" s="14"/>
      <c r="F15" s="12"/>
      <c r="G15" s="23"/>
    </row>
    <row r="16" spans="1:7" ht="26.25">
      <c r="A16" s="8" t="s">
        <v>16</v>
      </c>
      <c r="B16" s="25">
        <v>6500</v>
      </c>
      <c r="C16" s="25">
        <v>2018.8</v>
      </c>
      <c r="D16" s="25">
        <f t="shared" si="0"/>
        <v>31.05846153846154</v>
      </c>
      <c r="E16" s="26">
        <f t="shared" si="1"/>
        <v>718.8999999999999</v>
      </c>
      <c r="F16" s="25">
        <v>1299.9</v>
      </c>
      <c r="G16" s="24">
        <f t="shared" si="2"/>
        <v>155.30425417339794</v>
      </c>
    </row>
    <row r="17" spans="1:7" ht="13.5">
      <c r="A17" s="8" t="s">
        <v>17</v>
      </c>
      <c r="B17" s="25">
        <v>198</v>
      </c>
      <c r="C17" s="25">
        <v>37.4</v>
      </c>
      <c r="D17" s="25">
        <f t="shared" si="0"/>
        <v>18.88888888888889</v>
      </c>
      <c r="E17" s="26">
        <f t="shared" si="1"/>
        <v>-26.5</v>
      </c>
      <c r="F17" s="25">
        <v>63.9</v>
      </c>
      <c r="G17" s="24">
        <f t="shared" si="2"/>
        <v>58.52895148669796</v>
      </c>
    </row>
    <row r="18" spans="1:7" ht="32.25" customHeight="1">
      <c r="A18" s="8" t="s">
        <v>31</v>
      </c>
      <c r="B18" s="16"/>
      <c r="C18" s="16">
        <v>15</v>
      </c>
      <c r="D18" s="25"/>
      <c r="E18" s="26">
        <f t="shared" si="1"/>
        <v>15</v>
      </c>
      <c r="F18" s="16"/>
      <c r="G18" s="23"/>
    </row>
    <row r="19" spans="1:7" ht="33.75">
      <c r="A19" s="11" t="s">
        <v>18</v>
      </c>
      <c r="B19" s="18">
        <f>B20+B26+B28+B29+B30+B31+B27</f>
        <v>109052.69999999998</v>
      </c>
      <c r="C19" s="18">
        <f>C20+C26+C28+C29+C30+C31+C27</f>
        <v>11220.5</v>
      </c>
      <c r="D19" s="13">
        <f t="shared" si="0"/>
        <v>10.289062077325918</v>
      </c>
      <c r="E19" s="14">
        <f t="shared" si="1"/>
        <v>-5172.899999999998</v>
      </c>
      <c r="F19" s="18">
        <f>F20+F26+F28+F29+F30+F31+F27</f>
        <v>16393.399999999998</v>
      </c>
      <c r="G19" s="23">
        <f t="shared" si="2"/>
        <v>68.4452279575927</v>
      </c>
    </row>
    <row r="20" spans="1:7" ht="45">
      <c r="A20" s="20" t="s">
        <v>27</v>
      </c>
      <c r="B20" s="12">
        <f>B21+B23+B25+B24+B22</f>
        <v>36600.2</v>
      </c>
      <c r="C20" s="12">
        <f>C21+C23+C25+C24+C22</f>
        <v>8485.1</v>
      </c>
      <c r="D20" s="13">
        <f t="shared" si="0"/>
        <v>23.183206649143997</v>
      </c>
      <c r="E20" s="14">
        <f t="shared" si="1"/>
        <v>-1218.8999999999996</v>
      </c>
      <c r="F20" s="12">
        <f>F21+F23+F25+F24+F22</f>
        <v>9704</v>
      </c>
      <c r="G20" s="23">
        <f t="shared" si="2"/>
        <v>87.43920032976092</v>
      </c>
    </row>
    <row r="21" spans="1:7" ht="52.5">
      <c r="A21" s="8" t="s">
        <v>36</v>
      </c>
      <c r="B21" s="25">
        <v>22000</v>
      </c>
      <c r="C21" s="25">
        <v>4380.8</v>
      </c>
      <c r="D21" s="13">
        <f t="shared" si="0"/>
        <v>19.912727272727274</v>
      </c>
      <c r="E21" s="26">
        <f t="shared" si="1"/>
        <v>-1916</v>
      </c>
      <c r="F21" s="25">
        <v>6296.8</v>
      </c>
      <c r="G21" s="24">
        <f t="shared" si="2"/>
        <v>69.57184601702451</v>
      </c>
    </row>
    <row r="22" spans="1:7" ht="33" customHeight="1">
      <c r="A22" s="8" t="s">
        <v>29</v>
      </c>
      <c r="B22" s="25">
        <v>8584.3</v>
      </c>
      <c r="C22" s="25">
        <v>2116.7</v>
      </c>
      <c r="D22" s="13">
        <f t="shared" si="0"/>
        <v>24.657805528697736</v>
      </c>
      <c r="E22" s="26">
        <f t="shared" si="1"/>
        <v>-40.40000000000009</v>
      </c>
      <c r="F22" s="25">
        <v>2157.1</v>
      </c>
      <c r="G22" s="24">
        <f t="shared" si="2"/>
        <v>98.12711510824718</v>
      </c>
    </row>
    <row r="23" spans="1:7" ht="39.75" customHeight="1">
      <c r="A23" s="8" t="s">
        <v>19</v>
      </c>
      <c r="B23" s="25">
        <v>3099.9</v>
      </c>
      <c r="C23" s="25">
        <v>815.3</v>
      </c>
      <c r="D23" s="25">
        <f t="shared" si="0"/>
        <v>26.300848414464976</v>
      </c>
      <c r="E23" s="26">
        <f t="shared" si="1"/>
        <v>130.89999999999998</v>
      </c>
      <c r="F23" s="25">
        <v>684.4</v>
      </c>
      <c r="G23" s="24">
        <f t="shared" si="2"/>
        <v>119.12624196376387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0</v>
      </c>
      <c r="F24" s="25"/>
      <c r="G24" s="24"/>
    </row>
    <row r="25" spans="1:7" ht="39" customHeight="1">
      <c r="A25" s="8" t="s">
        <v>20</v>
      </c>
      <c r="B25" s="25">
        <v>2896</v>
      </c>
      <c r="C25" s="27">
        <v>1172.3</v>
      </c>
      <c r="D25" s="25">
        <f t="shared" si="0"/>
        <v>40.4799723756906</v>
      </c>
      <c r="E25" s="26">
        <f t="shared" si="1"/>
        <v>606.5999999999999</v>
      </c>
      <c r="F25" s="27">
        <v>565.7</v>
      </c>
      <c r="G25" s="24">
        <f t="shared" si="2"/>
        <v>207.2299805550645</v>
      </c>
    </row>
    <row r="26" spans="1:7" ht="22.5">
      <c r="A26" s="11" t="s">
        <v>21</v>
      </c>
      <c r="B26" s="12">
        <v>634.7</v>
      </c>
      <c r="C26" s="12">
        <v>275.2</v>
      </c>
      <c r="D26" s="13">
        <f t="shared" si="0"/>
        <v>43.35906727587836</v>
      </c>
      <c r="E26" s="14">
        <f t="shared" si="1"/>
        <v>2.3000000000000114</v>
      </c>
      <c r="F26" s="12">
        <v>272.9</v>
      </c>
      <c r="G26" s="23">
        <f t="shared" si="2"/>
        <v>100.84279956027848</v>
      </c>
    </row>
    <row r="27" spans="1:7" ht="33.75">
      <c r="A27" s="11" t="s">
        <v>22</v>
      </c>
      <c r="B27" s="12">
        <v>4357.9</v>
      </c>
      <c r="C27" s="12">
        <v>601.4</v>
      </c>
      <c r="D27" s="13">
        <f t="shared" si="0"/>
        <v>13.800224878955461</v>
      </c>
      <c r="E27" s="14">
        <f t="shared" si="1"/>
        <v>-404</v>
      </c>
      <c r="F27" s="12">
        <v>1005.4</v>
      </c>
      <c r="G27" s="23">
        <f t="shared" si="2"/>
        <v>59.81698826337776</v>
      </c>
    </row>
    <row r="28" spans="1:8" ht="22.5">
      <c r="A28" s="11" t="s">
        <v>28</v>
      </c>
      <c r="B28" s="12">
        <v>64393.4</v>
      </c>
      <c r="C28" s="12">
        <v>1116.9</v>
      </c>
      <c r="D28" s="13">
        <f t="shared" si="0"/>
        <v>1.7344945289424072</v>
      </c>
      <c r="E28" s="14">
        <f t="shared" si="1"/>
        <v>-3550.9999999999995</v>
      </c>
      <c r="F28" s="12">
        <v>4667.9</v>
      </c>
      <c r="G28" s="23">
        <f t="shared" si="2"/>
        <v>23.927247798796035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2"/>
      <c r="G29" s="23"/>
    </row>
    <row r="30" spans="1:7" ht="22.5">
      <c r="A30" s="11" t="s">
        <v>7</v>
      </c>
      <c r="B30" s="12">
        <v>3066.5</v>
      </c>
      <c r="C30" s="12">
        <v>751.4</v>
      </c>
      <c r="D30" s="13">
        <f t="shared" si="0"/>
        <v>24.50350562530572</v>
      </c>
      <c r="E30" s="14">
        <f t="shared" si="1"/>
        <v>48</v>
      </c>
      <c r="F30" s="12">
        <v>703.4</v>
      </c>
      <c r="G30" s="24">
        <f t="shared" si="2"/>
        <v>106.82399772533408</v>
      </c>
    </row>
    <row r="31" spans="1:7" ht="26.25">
      <c r="A31" s="7" t="s">
        <v>9</v>
      </c>
      <c r="B31" s="18">
        <v>0</v>
      </c>
      <c r="C31" s="12">
        <v>-9.5</v>
      </c>
      <c r="D31" s="13"/>
      <c r="E31" s="14">
        <f t="shared" si="1"/>
        <v>-49.3</v>
      </c>
      <c r="F31" s="12">
        <v>39.8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41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.3937007874015748" right="0.11811023622047245" top="0" bottom="0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1">
      <selection activeCell="A1" sqref="A1:G1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47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37</v>
      </c>
      <c r="C2" s="4" t="s">
        <v>48</v>
      </c>
      <c r="D2" s="5" t="s">
        <v>10</v>
      </c>
      <c r="E2" s="6" t="s">
        <v>38</v>
      </c>
      <c r="F2" s="6" t="s">
        <v>49</v>
      </c>
      <c r="G2" s="6" t="s">
        <v>39</v>
      </c>
    </row>
    <row r="3" spans="1:7" ht="13.5">
      <c r="A3" s="7" t="s">
        <v>11</v>
      </c>
      <c r="B3" s="13">
        <f>B4+B15</f>
        <v>371344.7</v>
      </c>
      <c r="C3" s="13">
        <f>C4+C15</f>
        <v>28727.9</v>
      </c>
      <c r="D3" s="13">
        <f>C3/B3*100</f>
        <v>7.73618150467746</v>
      </c>
      <c r="E3" s="14">
        <f>C3-F3</f>
        <v>-3303</v>
      </c>
      <c r="F3" s="13">
        <f>F4+F15</f>
        <v>32030.9</v>
      </c>
      <c r="G3" s="23">
        <f>C3/F3*100</f>
        <v>89.68808244538867</v>
      </c>
    </row>
    <row r="4" spans="1:7" ht="13.5">
      <c r="A4" s="7" t="s">
        <v>12</v>
      </c>
      <c r="B4" s="13">
        <f>B5+B7+B11+B6</f>
        <v>303568</v>
      </c>
      <c r="C4" s="13">
        <f>C5+C7+C11+C6</f>
        <v>25929.800000000003</v>
      </c>
      <c r="D4" s="13">
        <f aca="true" t="shared" si="0" ref="D4:D27">C4/B4*100</f>
        <v>8.541677647182839</v>
      </c>
      <c r="E4" s="13">
        <f>E5+E7+E11+E6</f>
        <v>67.80000000000314</v>
      </c>
      <c r="F4" s="13">
        <f>F5+F7+F11+F6</f>
        <v>25862</v>
      </c>
      <c r="G4" s="23">
        <f aca="true" t="shared" si="1" ref="G4:G29">C4/F4*100</f>
        <v>100.26216069909522</v>
      </c>
    </row>
    <row r="5" spans="1:7" ht="13.5">
      <c r="A5" s="7" t="s">
        <v>13</v>
      </c>
      <c r="B5" s="15">
        <v>253188</v>
      </c>
      <c r="C5" s="15">
        <v>21016.4</v>
      </c>
      <c r="D5" s="25">
        <f t="shared" si="0"/>
        <v>8.300709354313792</v>
      </c>
      <c r="E5" s="17">
        <f aca="true" t="shared" si="2" ref="E5:E28">C5-F5</f>
        <v>-24.69999999999709</v>
      </c>
      <c r="F5" s="15">
        <v>21041.1</v>
      </c>
      <c r="G5" s="24">
        <f t="shared" si="1"/>
        <v>99.88261070001094</v>
      </c>
    </row>
    <row r="6" spans="1:7" ht="13.5">
      <c r="A6" s="7" t="s">
        <v>33</v>
      </c>
      <c r="B6" s="15">
        <v>20000</v>
      </c>
      <c r="C6" s="15">
        <v>2490.8</v>
      </c>
      <c r="D6" s="25">
        <f t="shared" si="0"/>
        <v>12.454</v>
      </c>
      <c r="E6" s="17">
        <f t="shared" si="2"/>
        <v>-615.0999999999999</v>
      </c>
      <c r="F6" s="15">
        <v>3105.9</v>
      </c>
      <c r="G6" s="24">
        <f t="shared" si="1"/>
        <v>80.19575646350494</v>
      </c>
    </row>
    <row r="7" spans="1:7" ht="15.75" customHeight="1">
      <c r="A7" s="7" t="s">
        <v>8</v>
      </c>
      <c r="B7" s="13">
        <f>B8+B9+B10</f>
        <v>23880</v>
      </c>
      <c r="C7" s="13">
        <f>C8+C9+C10</f>
        <v>1404.7</v>
      </c>
      <c r="D7" s="13">
        <f t="shared" si="0"/>
        <v>5.882328308207705</v>
      </c>
      <c r="E7" s="14">
        <f t="shared" si="2"/>
        <v>260.3000000000002</v>
      </c>
      <c r="F7" s="13">
        <f>F8+F9+F10</f>
        <v>1144.3999999999999</v>
      </c>
      <c r="G7" s="23">
        <f t="shared" si="1"/>
        <v>122.7455435162531</v>
      </c>
    </row>
    <row r="8" spans="1:7" ht="39">
      <c r="A8" s="8" t="s">
        <v>1</v>
      </c>
      <c r="B8" s="16">
        <v>23000</v>
      </c>
      <c r="C8" s="15">
        <v>646.9</v>
      </c>
      <c r="D8" s="25">
        <f t="shared" si="0"/>
        <v>2.8126086956521736</v>
      </c>
      <c r="E8" s="17">
        <f>C8-F8</f>
        <v>-83.39999999999998</v>
      </c>
      <c r="F8" s="15">
        <v>730.3</v>
      </c>
      <c r="G8" s="24">
        <f t="shared" si="1"/>
        <v>88.58003560180748</v>
      </c>
    </row>
    <row r="9" spans="1:7" ht="13.5">
      <c r="A9" s="8" t="s">
        <v>2</v>
      </c>
      <c r="B9" s="16">
        <v>780</v>
      </c>
      <c r="C9" s="15">
        <v>663.1</v>
      </c>
      <c r="D9" s="25">
        <f t="shared" si="0"/>
        <v>85.01282051282053</v>
      </c>
      <c r="E9" s="17">
        <f t="shared" si="2"/>
        <v>301.6</v>
      </c>
      <c r="F9" s="15">
        <v>361.5</v>
      </c>
      <c r="G9" s="24">
        <f t="shared" si="1"/>
        <v>183.4301521438451</v>
      </c>
    </row>
    <row r="10" spans="1:7" ht="39">
      <c r="A10" s="8" t="s">
        <v>32</v>
      </c>
      <c r="B10" s="16">
        <v>100</v>
      </c>
      <c r="C10" s="15">
        <v>94.7</v>
      </c>
      <c r="D10" s="25">
        <f t="shared" si="0"/>
        <v>94.7</v>
      </c>
      <c r="E10" s="17">
        <f t="shared" si="2"/>
        <v>42.1</v>
      </c>
      <c r="F10" s="15">
        <v>52.6</v>
      </c>
      <c r="G10" s="24">
        <f t="shared" si="1"/>
        <v>180.0380228136882</v>
      </c>
    </row>
    <row r="11" spans="1:7" ht="26.25">
      <c r="A11" s="7" t="s">
        <v>14</v>
      </c>
      <c r="B11" s="13">
        <f>B13+B14</f>
        <v>6500</v>
      </c>
      <c r="C11" s="13">
        <f>C13+C14</f>
        <v>1017.9</v>
      </c>
      <c r="D11" s="13">
        <f t="shared" si="0"/>
        <v>15.659999999999998</v>
      </c>
      <c r="E11" s="14">
        <f t="shared" si="2"/>
        <v>447.29999999999995</v>
      </c>
      <c r="F11" s="13">
        <f>F13+F14</f>
        <v>570.6</v>
      </c>
      <c r="G11" s="23">
        <f t="shared" si="1"/>
        <v>178.391167192429</v>
      </c>
    </row>
    <row r="12" spans="1:7" ht="13.5">
      <c r="A12" s="8" t="s">
        <v>15</v>
      </c>
      <c r="B12" s="12"/>
      <c r="C12" s="12"/>
      <c r="D12" s="25"/>
      <c r="E12" s="14"/>
      <c r="F12" s="12"/>
      <c r="G12" s="24"/>
    </row>
    <row r="13" spans="1:7" ht="26.25">
      <c r="A13" s="8" t="s">
        <v>16</v>
      </c>
      <c r="B13" s="16">
        <v>6500</v>
      </c>
      <c r="C13" s="16">
        <v>1017.9</v>
      </c>
      <c r="D13" s="25">
        <f t="shared" si="0"/>
        <v>15.659999999999998</v>
      </c>
      <c r="E13" s="17">
        <f t="shared" si="2"/>
        <v>447.29999999999995</v>
      </c>
      <c r="F13" s="16">
        <v>570.6</v>
      </c>
      <c r="G13" s="24">
        <f t="shared" si="1"/>
        <v>178.391167192429</v>
      </c>
    </row>
    <row r="14" spans="1:7" ht="32.25" customHeight="1">
      <c r="A14" s="8" t="s">
        <v>31</v>
      </c>
      <c r="B14" s="16"/>
      <c r="C14" s="16"/>
      <c r="D14" s="25"/>
      <c r="E14" s="17">
        <f t="shared" si="2"/>
        <v>0</v>
      </c>
      <c r="F14" s="16"/>
      <c r="G14" s="24"/>
    </row>
    <row r="15" spans="1:7" ht="33.75">
      <c r="A15" s="11" t="s">
        <v>18</v>
      </c>
      <c r="B15" s="19">
        <f>B16+B22+B23+B24+B26+B28</f>
        <v>67776.70000000001</v>
      </c>
      <c r="C15" s="19">
        <f>C16+C22+C23+C24+C26+C28</f>
        <v>2798.1</v>
      </c>
      <c r="D15" s="13">
        <f t="shared" si="0"/>
        <v>4.128409910780547</v>
      </c>
      <c r="E15" s="14">
        <f t="shared" si="2"/>
        <v>-3370.8000000000006</v>
      </c>
      <c r="F15" s="19">
        <f>F16+F22+F23+F24+F26+F28</f>
        <v>6168.900000000001</v>
      </c>
      <c r="G15" s="23">
        <f t="shared" si="1"/>
        <v>45.358167582551175</v>
      </c>
    </row>
    <row r="16" spans="1:7" ht="45">
      <c r="A16" s="20" t="s">
        <v>27</v>
      </c>
      <c r="B16" s="13">
        <f>B17+B19+B21+B20+B18</f>
        <v>27818.2</v>
      </c>
      <c r="C16" s="13">
        <f>C17+C19+C21+C20+C18</f>
        <v>1870.9</v>
      </c>
      <c r="D16" s="13">
        <f t="shared" si="0"/>
        <v>6.725453120618876</v>
      </c>
      <c r="E16" s="14">
        <f t="shared" si="2"/>
        <v>-403.4000000000001</v>
      </c>
      <c r="F16" s="13">
        <f>F17+F19+F21+F20+F18</f>
        <v>2274.3</v>
      </c>
      <c r="G16" s="23">
        <f t="shared" si="1"/>
        <v>82.26267422943323</v>
      </c>
    </row>
    <row r="17" spans="1:7" ht="52.5">
      <c r="A17" s="8" t="s">
        <v>36</v>
      </c>
      <c r="B17" s="15">
        <v>15420</v>
      </c>
      <c r="C17" s="15">
        <v>818</v>
      </c>
      <c r="D17" s="25">
        <f t="shared" si="0"/>
        <v>5.304798962386511</v>
      </c>
      <c r="E17" s="17">
        <f t="shared" si="2"/>
        <v>-394.29999999999995</v>
      </c>
      <c r="F17" s="15">
        <v>1212.3</v>
      </c>
      <c r="G17" s="24">
        <f>C17/F17*100</f>
        <v>67.47504743050399</v>
      </c>
    </row>
    <row r="18" spans="1:7" ht="39">
      <c r="A18" s="8" t="s">
        <v>35</v>
      </c>
      <c r="B18" s="15">
        <v>8584.3</v>
      </c>
      <c r="C18" s="15">
        <v>674.2</v>
      </c>
      <c r="D18" s="25">
        <f t="shared" si="0"/>
        <v>7.853872767727131</v>
      </c>
      <c r="E18" s="17">
        <f t="shared" si="2"/>
        <v>-44.799999999999955</v>
      </c>
      <c r="F18" s="15">
        <v>719</v>
      </c>
      <c r="G18" s="24">
        <f t="shared" si="1"/>
        <v>93.769123783032</v>
      </c>
    </row>
    <row r="19" spans="1:7" ht="39.75" customHeight="1">
      <c r="A19" s="8" t="s">
        <v>19</v>
      </c>
      <c r="B19" s="16">
        <v>2903.9</v>
      </c>
      <c r="C19" s="15">
        <v>333.3</v>
      </c>
      <c r="D19" s="25">
        <f t="shared" si="0"/>
        <v>11.477667963772857</v>
      </c>
      <c r="E19" s="17">
        <f t="shared" si="2"/>
        <v>51</v>
      </c>
      <c r="F19" s="15">
        <v>282.3</v>
      </c>
      <c r="G19" s="24">
        <f t="shared" si="1"/>
        <v>118.06588735387886</v>
      </c>
    </row>
    <row r="20" spans="1:7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0</v>
      </c>
      <c r="F20" s="15"/>
      <c r="G20" s="24"/>
    </row>
    <row r="21" spans="1:7" ht="53.25" customHeight="1">
      <c r="A21" s="8" t="s">
        <v>34</v>
      </c>
      <c r="B21" s="16">
        <v>890</v>
      </c>
      <c r="C21" s="16">
        <v>45.4</v>
      </c>
      <c r="D21" s="25">
        <f t="shared" si="0"/>
        <v>5.101123595505618</v>
      </c>
      <c r="E21" s="17">
        <f t="shared" si="2"/>
        <v>-15.300000000000004</v>
      </c>
      <c r="F21" s="16">
        <v>60.7</v>
      </c>
      <c r="G21" s="24">
        <f t="shared" si="1"/>
        <v>74.79406919275124</v>
      </c>
    </row>
    <row r="22" spans="1:7" ht="35.25" customHeight="1">
      <c r="A22" s="11" t="s">
        <v>21</v>
      </c>
      <c r="B22" s="13">
        <v>634.7</v>
      </c>
      <c r="C22" s="13">
        <v>53.4</v>
      </c>
      <c r="D22" s="13">
        <f t="shared" si="0"/>
        <v>8.41342366472349</v>
      </c>
      <c r="E22" s="14">
        <f t="shared" si="2"/>
        <v>-93.69999999999999</v>
      </c>
      <c r="F22" s="13">
        <v>147.1</v>
      </c>
      <c r="G22" s="23">
        <f t="shared" si="1"/>
        <v>36.30183548606391</v>
      </c>
    </row>
    <row r="23" spans="1:7" ht="33.75">
      <c r="A23" s="11" t="s">
        <v>22</v>
      </c>
      <c r="B23" s="13">
        <v>4357.9</v>
      </c>
      <c r="C23" s="13">
        <v>130.7</v>
      </c>
      <c r="D23" s="13">
        <f t="shared" si="0"/>
        <v>2.9991509672089767</v>
      </c>
      <c r="E23" s="14">
        <f t="shared" si="2"/>
        <v>-211.7</v>
      </c>
      <c r="F23" s="13">
        <v>342.4</v>
      </c>
      <c r="G23" s="23">
        <f t="shared" si="1"/>
        <v>38.171728971962615</v>
      </c>
    </row>
    <row r="24" spans="1:7" ht="33.75">
      <c r="A24" s="11" t="s">
        <v>28</v>
      </c>
      <c r="B24" s="13">
        <v>31905.4</v>
      </c>
      <c r="C24" s="13">
        <v>457.5</v>
      </c>
      <c r="D24" s="13">
        <f t="shared" si="0"/>
        <v>1.43392654534969</v>
      </c>
      <c r="E24" s="14">
        <f t="shared" si="2"/>
        <v>-2696.3</v>
      </c>
      <c r="F24" s="13">
        <v>3153.8</v>
      </c>
      <c r="G24" s="23">
        <f t="shared" si="1"/>
        <v>14.506309848436805</v>
      </c>
    </row>
    <row r="25" spans="1:7" ht="22.5">
      <c r="A25" s="11" t="s">
        <v>6</v>
      </c>
      <c r="B25" s="12"/>
      <c r="C25" s="12"/>
      <c r="D25" s="25"/>
      <c r="E25" s="14">
        <f t="shared" si="2"/>
        <v>0</v>
      </c>
      <c r="F25" s="12"/>
      <c r="G25" s="24"/>
    </row>
    <row r="26" spans="1:7" ht="22.5">
      <c r="A26" s="11" t="s">
        <v>7</v>
      </c>
      <c r="B26" s="13">
        <v>3060.5</v>
      </c>
      <c r="C26" s="13">
        <v>284.9</v>
      </c>
      <c r="D26" s="13">
        <f t="shared" si="0"/>
        <v>9.308936448292762</v>
      </c>
      <c r="E26" s="14">
        <f t="shared" si="2"/>
        <v>35.39999999999998</v>
      </c>
      <c r="F26" s="13">
        <v>249.5</v>
      </c>
      <c r="G26" s="23">
        <f t="shared" si="1"/>
        <v>114.18837675350701</v>
      </c>
    </row>
    <row r="27" spans="1:7" ht="26.25" hidden="1">
      <c r="A27" s="8" t="s">
        <v>26</v>
      </c>
      <c r="B27" s="16"/>
      <c r="C27" s="16"/>
      <c r="D27" s="13" t="e">
        <f t="shared" si="0"/>
        <v>#DIV/0!</v>
      </c>
      <c r="E27" s="17"/>
      <c r="F27" s="16"/>
      <c r="G27" s="24" t="e">
        <f t="shared" si="1"/>
        <v>#DIV/0!</v>
      </c>
    </row>
    <row r="28" spans="1:7" ht="26.25">
      <c r="A28" s="7" t="s">
        <v>9</v>
      </c>
      <c r="B28" s="18">
        <v>0</v>
      </c>
      <c r="C28" s="12">
        <v>0.7</v>
      </c>
      <c r="D28" s="13"/>
      <c r="E28" s="14">
        <f t="shared" si="2"/>
        <v>-1.1</v>
      </c>
      <c r="F28" s="12">
        <v>1.8</v>
      </c>
      <c r="G28" s="24"/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41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.11811023622047245" top="0" bottom="0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K10" sqref="K10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50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37</v>
      </c>
      <c r="C2" s="4" t="s">
        <v>48</v>
      </c>
      <c r="D2" s="5" t="s">
        <v>10</v>
      </c>
      <c r="E2" s="6" t="s">
        <v>38</v>
      </c>
      <c r="F2" s="6" t="s">
        <v>51</v>
      </c>
      <c r="G2" s="6" t="s">
        <v>40</v>
      </c>
    </row>
    <row r="3" spans="1:7" ht="13.5">
      <c r="A3" s="7" t="s">
        <v>11</v>
      </c>
      <c r="B3" s="12">
        <f>B4+B19</f>
        <v>569813.7</v>
      </c>
      <c r="C3" s="12">
        <f>C4+C19</f>
        <v>41891.7</v>
      </c>
      <c r="D3" s="13">
        <f>C3/B3*100</f>
        <v>7.351823938245079</v>
      </c>
      <c r="E3" s="14">
        <f>C3-F3</f>
        <v>-4891.700000000004</v>
      </c>
      <c r="F3" s="12">
        <f>F4+F19</f>
        <v>46783.4</v>
      </c>
      <c r="G3" s="23">
        <f>C3/F3*100</f>
        <v>89.54394079951435</v>
      </c>
    </row>
    <row r="4" spans="1:7" ht="13.5">
      <c r="A4" s="7" t="s">
        <v>12</v>
      </c>
      <c r="B4" s="12">
        <f>B5+B7+B11+B14+B6</f>
        <v>460761</v>
      </c>
      <c r="C4" s="12">
        <f>C5+C7+C11+C14+C6</f>
        <v>37847.5</v>
      </c>
      <c r="D4" s="13">
        <f aca="true" t="shared" si="0" ref="D4:D30">C4/B4*100</f>
        <v>8.214128365899024</v>
      </c>
      <c r="E4" s="14">
        <f aca="true" t="shared" si="1" ref="E4:E31">C4-F4</f>
        <v>-1444</v>
      </c>
      <c r="F4" s="12">
        <f>F5+F7+F11+F14+F6</f>
        <v>39291.5</v>
      </c>
      <c r="G4" s="23">
        <f aca="true" t="shared" si="2" ref="G4:G30">C4/F4*100</f>
        <v>96.3249048776453</v>
      </c>
    </row>
    <row r="5" spans="1:7" ht="13.5">
      <c r="A5" s="7" t="s">
        <v>13</v>
      </c>
      <c r="B5" s="15">
        <v>358683</v>
      </c>
      <c r="C5" s="15">
        <v>29738</v>
      </c>
      <c r="D5" s="25">
        <f t="shared" si="0"/>
        <v>8.290886381568125</v>
      </c>
      <c r="E5" s="17">
        <f t="shared" si="1"/>
        <v>-24.900000000001455</v>
      </c>
      <c r="F5" s="15">
        <v>29762.9</v>
      </c>
      <c r="G5" s="24">
        <f t="shared" si="2"/>
        <v>99.9163387976306</v>
      </c>
    </row>
    <row r="6" spans="1:7" ht="13.5">
      <c r="A6" s="7" t="s">
        <v>33</v>
      </c>
      <c r="B6" s="12">
        <v>28780</v>
      </c>
      <c r="C6" s="12">
        <v>3633</v>
      </c>
      <c r="D6" s="25">
        <f t="shared" si="0"/>
        <v>12.62334954829743</v>
      </c>
      <c r="E6" s="17">
        <f t="shared" si="1"/>
        <v>-2051.7</v>
      </c>
      <c r="F6" s="12">
        <v>5684.7</v>
      </c>
      <c r="G6" s="24">
        <f t="shared" si="2"/>
        <v>63.908385666789805</v>
      </c>
    </row>
    <row r="7" spans="1:7" ht="15.75" customHeight="1">
      <c r="A7" s="7" t="s">
        <v>8</v>
      </c>
      <c r="B7" s="12">
        <f>B8+B9+B10</f>
        <v>24660</v>
      </c>
      <c r="C7" s="12">
        <f>C8+C9+C10</f>
        <v>2067.7</v>
      </c>
      <c r="D7" s="13">
        <f t="shared" si="0"/>
        <v>8.384833738848336</v>
      </c>
      <c r="E7" s="14">
        <f t="shared" si="1"/>
        <v>561.8</v>
      </c>
      <c r="F7" s="12">
        <f>F8+F9+F10</f>
        <v>1505.8999999999999</v>
      </c>
      <c r="G7" s="23">
        <f t="shared" si="2"/>
        <v>137.30659406335081</v>
      </c>
    </row>
    <row r="8" spans="1:7" ht="26.25">
      <c r="A8" s="8" t="s">
        <v>1</v>
      </c>
      <c r="B8" s="16">
        <v>23000</v>
      </c>
      <c r="C8" s="25">
        <v>646.9</v>
      </c>
      <c r="D8" s="25">
        <f t="shared" si="0"/>
        <v>2.8126086956521736</v>
      </c>
      <c r="E8" s="26">
        <f>C8-F8</f>
        <v>-83.39999999999998</v>
      </c>
      <c r="F8" s="25">
        <v>730.3</v>
      </c>
      <c r="G8" s="24">
        <f t="shared" si="2"/>
        <v>88.58003560180748</v>
      </c>
    </row>
    <row r="9" spans="1:7" ht="13.5">
      <c r="A9" s="8" t="s">
        <v>2</v>
      </c>
      <c r="B9" s="16">
        <v>1560</v>
      </c>
      <c r="C9" s="25">
        <v>1326.1</v>
      </c>
      <c r="D9" s="25">
        <f t="shared" si="0"/>
        <v>85.00641025641025</v>
      </c>
      <c r="E9" s="26">
        <f t="shared" si="1"/>
        <v>603.0999999999999</v>
      </c>
      <c r="F9" s="25">
        <v>723</v>
      </c>
      <c r="G9" s="24">
        <f t="shared" si="2"/>
        <v>183.41632088520055</v>
      </c>
    </row>
    <row r="10" spans="1:7" ht="39">
      <c r="A10" s="8" t="s">
        <v>32</v>
      </c>
      <c r="B10" s="25">
        <v>100</v>
      </c>
      <c r="C10" s="25">
        <v>94.7</v>
      </c>
      <c r="D10" s="25">
        <f t="shared" si="0"/>
        <v>94.7</v>
      </c>
      <c r="E10" s="26">
        <f t="shared" si="1"/>
        <v>42.1</v>
      </c>
      <c r="F10" s="25">
        <v>52.6</v>
      </c>
      <c r="G10" s="23">
        <f t="shared" si="2"/>
        <v>180.0380228136882</v>
      </c>
    </row>
    <row r="11" spans="1:7" ht="13.5">
      <c r="A11" s="7" t="s">
        <v>3</v>
      </c>
      <c r="B11" s="12">
        <f>B12+B13</f>
        <v>41940</v>
      </c>
      <c r="C11" s="12">
        <f>C12+C13</f>
        <v>1378.3</v>
      </c>
      <c r="D11" s="13">
        <f t="shared" si="0"/>
        <v>3.286361468764902</v>
      </c>
      <c r="E11" s="14">
        <f t="shared" si="1"/>
        <v>-357.9000000000001</v>
      </c>
      <c r="F11" s="12">
        <f>F12+F13</f>
        <v>1736.2</v>
      </c>
      <c r="G11" s="23">
        <f t="shared" si="2"/>
        <v>79.38601543600967</v>
      </c>
    </row>
    <row r="12" spans="1:7" ht="13.5">
      <c r="A12" s="8" t="s">
        <v>4</v>
      </c>
      <c r="B12" s="25">
        <v>14340</v>
      </c>
      <c r="C12" s="25">
        <v>550.5</v>
      </c>
      <c r="D12" s="25">
        <f t="shared" si="0"/>
        <v>3.8389121338912133</v>
      </c>
      <c r="E12" s="26">
        <f t="shared" si="1"/>
        <v>-294.20000000000005</v>
      </c>
      <c r="F12" s="25">
        <v>844.7</v>
      </c>
      <c r="G12" s="24">
        <f t="shared" si="2"/>
        <v>65.17106665088197</v>
      </c>
    </row>
    <row r="13" spans="1:7" ht="13.5">
      <c r="A13" s="8" t="s">
        <v>5</v>
      </c>
      <c r="B13" s="16">
        <v>27600</v>
      </c>
      <c r="C13" s="15">
        <v>827.8</v>
      </c>
      <c r="D13" s="25">
        <f t="shared" si="0"/>
        <v>2.9992753623188406</v>
      </c>
      <c r="E13" s="26">
        <f t="shared" si="1"/>
        <v>-63.700000000000045</v>
      </c>
      <c r="F13" s="15">
        <v>891.5</v>
      </c>
      <c r="G13" s="24">
        <f t="shared" si="2"/>
        <v>92.85473920358946</v>
      </c>
    </row>
    <row r="14" spans="1:7" ht="26.25">
      <c r="A14" s="7" t="s">
        <v>14</v>
      </c>
      <c r="B14" s="12">
        <f>B16+B17+B18</f>
        <v>6698</v>
      </c>
      <c r="C14" s="12">
        <f>C16+C17+C18</f>
        <v>1030.5</v>
      </c>
      <c r="D14" s="13">
        <f t="shared" si="0"/>
        <v>15.38518960883846</v>
      </c>
      <c r="E14" s="14">
        <f t="shared" si="1"/>
        <v>428.69999999999993</v>
      </c>
      <c r="F14" s="12">
        <f>F16+F17+F18</f>
        <v>601.8000000000001</v>
      </c>
      <c r="G14" s="23">
        <f t="shared" si="2"/>
        <v>171.2362911266201</v>
      </c>
    </row>
    <row r="15" spans="1:7" ht="13.5">
      <c r="A15" s="8" t="s">
        <v>15</v>
      </c>
      <c r="B15" s="12"/>
      <c r="C15" s="12"/>
      <c r="D15" s="13"/>
      <c r="E15" s="14"/>
      <c r="F15" s="12"/>
      <c r="G15" s="23"/>
    </row>
    <row r="16" spans="1:7" ht="26.25">
      <c r="A16" s="8" t="s">
        <v>16</v>
      </c>
      <c r="B16" s="25">
        <v>6500</v>
      </c>
      <c r="C16" s="25">
        <v>1017.9</v>
      </c>
      <c r="D16" s="25">
        <f t="shared" si="0"/>
        <v>15.659999999999998</v>
      </c>
      <c r="E16" s="26">
        <f t="shared" si="1"/>
        <v>447.29999999999995</v>
      </c>
      <c r="F16" s="25">
        <v>570.6</v>
      </c>
      <c r="G16" s="24">
        <f t="shared" si="2"/>
        <v>178.391167192429</v>
      </c>
    </row>
    <row r="17" spans="1:7" ht="13.5">
      <c r="A17" s="8" t="s">
        <v>17</v>
      </c>
      <c r="B17" s="25">
        <v>198</v>
      </c>
      <c r="C17" s="25">
        <v>12.6</v>
      </c>
      <c r="D17" s="25">
        <f t="shared" si="0"/>
        <v>6.363636363636363</v>
      </c>
      <c r="E17" s="26">
        <f t="shared" si="1"/>
        <v>-18.6</v>
      </c>
      <c r="F17" s="25">
        <v>31.2</v>
      </c>
      <c r="G17" s="24">
        <f t="shared" si="2"/>
        <v>40.38461538461539</v>
      </c>
    </row>
    <row r="18" spans="1:7" ht="32.25" customHeight="1">
      <c r="A18" s="8" t="s">
        <v>31</v>
      </c>
      <c r="B18" s="16"/>
      <c r="C18" s="16"/>
      <c r="D18" s="25"/>
      <c r="E18" s="26">
        <f t="shared" si="1"/>
        <v>0</v>
      </c>
      <c r="F18" s="16"/>
      <c r="G18" s="23"/>
    </row>
    <row r="19" spans="1:7" ht="33.75">
      <c r="A19" s="11" t="s">
        <v>18</v>
      </c>
      <c r="B19" s="18">
        <f>B20+B26+B28+B29+B30+B31+B27</f>
        <v>109052.69999999998</v>
      </c>
      <c r="C19" s="18">
        <f>C20+C26+C28+C29+C30+C31+C27</f>
        <v>4044.1999999999994</v>
      </c>
      <c r="D19" s="13">
        <f t="shared" si="0"/>
        <v>3.7084822292341224</v>
      </c>
      <c r="E19" s="14">
        <f t="shared" si="1"/>
        <v>-3447.6999999999994</v>
      </c>
      <c r="F19" s="18">
        <f>F20+F26+F28+F29+F30+F31+F27</f>
        <v>7491.899999999999</v>
      </c>
      <c r="G19" s="23">
        <f t="shared" si="2"/>
        <v>53.980966110065545</v>
      </c>
    </row>
    <row r="20" spans="1:7" ht="45">
      <c r="A20" s="20" t="s">
        <v>27</v>
      </c>
      <c r="B20" s="12">
        <f>B21+B23+B25+B24+B22</f>
        <v>36600.2</v>
      </c>
      <c r="C20" s="12">
        <f>C21+C23+C25+C24+C22</f>
        <v>3056.8999999999996</v>
      </c>
      <c r="D20" s="13">
        <f t="shared" si="0"/>
        <v>8.352140152239604</v>
      </c>
      <c r="E20" s="14">
        <f t="shared" si="1"/>
        <v>-38.90000000000009</v>
      </c>
      <c r="F20" s="12">
        <f>F21+F23+F25+F24+F22</f>
        <v>3095.7999999999997</v>
      </c>
      <c r="G20" s="23">
        <f t="shared" si="2"/>
        <v>98.74345887977259</v>
      </c>
    </row>
    <row r="21" spans="1:7" ht="52.5">
      <c r="A21" s="8" t="s">
        <v>36</v>
      </c>
      <c r="B21" s="25">
        <v>22000</v>
      </c>
      <c r="C21" s="25">
        <v>1499.6</v>
      </c>
      <c r="D21" s="13">
        <f t="shared" si="0"/>
        <v>6.8163636363636355</v>
      </c>
      <c r="E21" s="26">
        <f t="shared" si="1"/>
        <v>-368.20000000000005</v>
      </c>
      <c r="F21" s="25">
        <v>1867.8</v>
      </c>
      <c r="G21" s="24">
        <f t="shared" si="2"/>
        <v>80.28696862619124</v>
      </c>
    </row>
    <row r="22" spans="1:7" ht="33" customHeight="1">
      <c r="A22" s="8" t="s">
        <v>29</v>
      </c>
      <c r="B22" s="25">
        <v>8584.3</v>
      </c>
      <c r="C22" s="25">
        <v>674.2</v>
      </c>
      <c r="D22" s="13">
        <f t="shared" si="0"/>
        <v>7.853872767727131</v>
      </c>
      <c r="E22" s="26">
        <f t="shared" si="1"/>
        <v>-44.799999999999955</v>
      </c>
      <c r="F22" s="25">
        <v>719</v>
      </c>
      <c r="G22" s="24">
        <f t="shared" si="2"/>
        <v>93.769123783032</v>
      </c>
    </row>
    <row r="23" spans="1:7" ht="39.75" customHeight="1">
      <c r="A23" s="8" t="s">
        <v>19</v>
      </c>
      <c r="B23" s="25">
        <v>3099.9</v>
      </c>
      <c r="C23" s="25">
        <v>339.8</v>
      </c>
      <c r="D23" s="25">
        <f t="shared" si="0"/>
        <v>10.961643923997547</v>
      </c>
      <c r="E23" s="26">
        <f t="shared" si="1"/>
        <v>46.5</v>
      </c>
      <c r="F23" s="25">
        <v>293.3</v>
      </c>
      <c r="G23" s="24">
        <f t="shared" si="2"/>
        <v>115.85407432662802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0</v>
      </c>
      <c r="F24" s="25"/>
      <c r="G24" s="24"/>
    </row>
    <row r="25" spans="1:7" ht="39" customHeight="1">
      <c r="A25" s="8" t="s">
        <v>20</v>
      </c>
      <c r="B25" s="25">
        <v>2896</v>
      </c>
      <c r="C25" s="27">
        <v>543.3</v>
      </c>
      <c r="D25" s="25">
        <f t="shared" si="0"/>
        <v>18.760359116022098</v>
      </c>
      <c r="E25" s="26">
        <f t="shared" si="1"/>
        <v>327.59999999999997</v>
      </c>
      <c r="F25" s="27">
        <v>215.7</v>
      </c>
      <c r="G25" s="24">
        <f t="shared" si="2"/>
        <v>251.87760778859527</v>
      </c>
    </row>
    <row r="26" spans="1:7" ht="22.5">
      <c r="A26" s="11" t="s">
        <v>21</v>
      </c>
      <c r="B26" s="12">
        <v>634.7</v>
      </c>
      <c r="C26" s="12">
        <v>53.4</v>
      </c>
      <c r="D26" s="13">
        <f t="shared" si="0"/>
        <v>8.41342366472349</v>
      </c>
      <c r="E26" s="14">
        <f t="shared" si="1"/>
        <v>-93.69999999999999</v>
      </c>
      <c r="F26" s="12">
        <v>147.1</v>
      </c>
      <c r="G26" s="23">
        <f t="shared" si="2"/>
        <v>36.30183548606391</v>
      </c>
    </row>
    <row r="27" spans="1:7" ht="33.75">
      <c r="A27" s="11" t="s">
        <v>22</v>
      </c>
      <c r="B27" s="12">
        <v>4357.9</v>
      </c>
      <c r="C27" s="12">
        <v>130.7</v>
      </c>
      <c r="D27" s="13">
        <f t="shared" si="0"/>
        <v>2.9991509672089767</v>
      </c>
      <c r="E27" s="14">
        <f t="shared" si="1"/>
        <v>-211.7</v>
      </c>
      <c r="F27" s="12">
        <v>342.4</v>
      </c>
      <c r="G27" s="23">
        <f t="shared" si="2"/>
        <v>38.171728971962615</v>
      </c>
    </row>
    <row r="28" spans="1:8" ht="22.5">
      <c r="A28" s="11" t="s">
        <v>28</v>
      </c>
      <c r="B28" s="12">
        <v>64393.4</v>
      </c>
      <c r="C28" s="12">
        <v>517.6</v>
      </c>
      <c r="D28" s="13">
        <f t="shared" si="0"/>
        <v>0.8038090860243442</v>
      </c>
      <c r="E28" s="14">
        <f t="shared" si="1"/>
        <v>-3137.8</v>
      </c>
      <c r="F28" s="12">
        <v>3655.4</v>
      </c>
      <c r="G28" s="23">
        <f t="shared" si="2"/>
        <v>14.159873064507305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2"/>
      <c r="G29" s="23"/>
    </row>
    <row r="30" spans="1:7" ht="22.5">
      <c r="A30" s="11" t="s">
        <v>7</v>
      </c>
      <c r="B30" s="12">
        <v>3066.5</v>
      </c>
      <c r="C30" s="12">
        <v>284.9</v>
      </c>
      <c r="D30" s="13">
        <f t="shared" si="0"/>
        <v>9.290722321865317</v>
      </c>
      <c r="E30" s="14">
        <f t="shared" si="1"/>
        <v>35.39999999999998</v>
      </c>
      <c r="F30" s="12">
        <v>249.5</v>
      </c>
      <c r="G30" s="24">
        <f t="shared" si="2"/>
        <v>114.18837675350701</v>
      </c>
    </row>
    <row r="31" spans="1:7" ht="26.25">
      <c r="A31" s="7" t="s">
        <v>9</v>
      </c>
      <c r="B31" s="18">
        <v>0</v>
      </c>
      <c r="C31" s="12">
        <v>0.7</v>
      </c>
      <c r="D31" s="13"/>
      <c r="E31" s="14">
        <f t="shared" si="1"/>
        <v>-1</v>
      </c>
      <c r="F31" s="12">
        <v>1.7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41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2018-04-03T12:01:29Z</cp:lastPrinted>
  <dcterms:created xsi:type="dcterms:W3CDTF">2003-08-05T13:28:30Z</dcterms:created>
  <dcterms:modified xsi:type="dcterms:W3CDTF">2018-04-04T07:29:01Z</dcterms:modified>
  <cp:category/>
  <cp:version/>
  <cp:contentType/>
  <cp:contentStatus/>
</cp:coreProperties>
</file>