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9.2017" sheetId="1" r:id="rId1"/>
  </sheets>
  <definedNames>
    <definedName name="_xlnm.Print_Titles" localSheetId="0">'район на 01.09.2017'!$2:$2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<sst xmlns="http://schemas.openxmlformats.org/spreadsheetml/2006/main" count="39" uniqueCount="39">
  <si>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</si>
  <si>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</si>
  <si>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</si>
  <si>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</si>
  <si>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</si>
  <si>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</si>
  <si>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</si>
  <si>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</si>
  <si>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</si>
  <si>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</si>
  <si>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</si>
  <si>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</si>
  <si>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</si>
  <si>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</si>
  <si>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</si>
  <si>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</si>
  <si>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</si>
  <si>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</si>
  <si>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</si>
  <si>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</si>
  <si>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</si>
  <si>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</si>
  <si>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</si>
  <si>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</si>
  <si>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</si>
  <si>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</si>
  <si>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</si>
  <si>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</si>
  <si>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</si>
  <si>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</si>
  <si>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2017 года</t>
  </si>
  <si>
    <t>Справочно факт 2017 к факту 2016</t>
  </si>
  <si>
    <t>% 2017 г. к 2016 г.</t>
  </si>
  <si>
    <t>Исполнение доходной части   бюджета    Вольского муниципального района  на 01.09.2017 г.</t>
  </si>
  <si>
    <t>Факт на 01.09.2017</t>
  </si>
  <si>
    <t>факт на 01.09.2016</t>
  </si>
  <si>
    <t>сентябрь  2016</t>
  </si>
  <si>
    <t>И.о. начальника</t>
  </si>
  <si>
    <t>Н.Ю. Шапошникова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</si>
</sst>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D13" sqref="D13"/>
    </sheetView>
  </sheetViews>
  <sheetFormatPr defaultColWidth="9.0976562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29" t="s">
        <v>33</v>
      </c>
      <c r="B1" s="29"/>
      <c r="C1" s="29"/>
      <c r="D1" s="29"/>
      <c r="E1" s="29"/>
      <c r="F1" s="29"/>
      <c r="G1" s="29"/>
    </row>
    <row r="2" spans="1:8" ht="41.25">
      <c r="A2" s="6" t="s">
        <v>0</v>
      </c>
      <c r="B2" s="5" t="s">
        <v>30</v>
      </c>
      <c r="C2" s="3" t="s">
        <v>34</v>
      </c>
      <c r="D2" s="4" t="s">
        <v>7</v>
      </c>
      <c r="E2" s="5" t="s">
        <v>31</v>
      </c>
      <c r="F2" s="5" t="s">
        <v>35</v>
      </c>
      <c r="G2" s="5" t="s">
        <v>32</v>
      </c>
      <c r="H2" s="25" t="s">
        <v>36</v>
      </c>
    </row>
    <row r="3" spans="1:8" ht="13.5">
      <c r="A3" s="6" t="s">
        <v>8</v>
      </c>
      <c r="B3" s="12">
        <f>B4+B15</f>
        <v>362723.7</v>
      </c>
      <c r="C3" s="12">
        <f>C4+C15</f>
        <v>210534.90000000002</v>
      </c>
      <c r="D3" s="12">
        <f>C3/B3*100</f>
        <v>58.042774707029075</v>
      </c>
      <c r="E3" s="13">
        <f>C3-F3</f>
        <v>-22072.399999999965</v>
      </c>
      <c r="F3" s="12">
        <f>F4+F15</f>
        <v>232607.3</v>
      </c>
      <c r="G3" s="22">
        <f>C3/F3*100</f>
        <v>90.51087390636495</v>
      </c>
      <c r="H3" s="12">
        <f>H4+H15</f>
        <v>23401.100000000006</v>
      </c>
    </row>
    <row r="4" spans="1:8" ht="13.5">
      <c r="A4" s="6" t="s">
        <v>9</v>
      </c>
      <c r="B4" s="12">
        <f>B5+B7+B11+B6</f>
        <v>292968.9</v>
      </c>
      <c r="C4" s="12">
        <f>C5+C7+C11+C6</f>
        <v>177867.7</v>
      </c>
      <c r="D4" s="12">
        <f aca="true" t="shared" si="0" ref="D4:D27">C4/B4*100</f>
        <v>60.712143848715684</v>
      </c>
      <c r="E4" s="12">
        <f>E5+E7+E11+E6</f>
        <v>7390.300000000007</v>
      </c>
      <c r="F4" s="12">
        <f>F5+F7+F11+F6</f>
        <v>170477.4</v>
      </c>
      <c r="G4" s="22">
        <f aca="true" t="shared" si="1" ref="G4:G29">C4/F4*100</f>
        <v>104.33506142163127</v>
      </c>
      <c r="H4" s="12">
        <f>H5+H7+H11+H6</f>
        <v>20480.600000000006</v>
      </c>
    </row>
    <row r="5" spans="1:8" ht="13.5">
      <c r="A5" s="6" t="s">
        <v>10</v>
      </c>
      <c r="B5" s="14">
        <v>242397</v>
      </c>
      <c r="C5" s="14">
        <v>142934.6</v>
      </c>
      <c r="D5" s="24">
        <f t="shared" si="0"/>
        <v>58.96714893336139</v>
      </c>
      <c r="E5" s="16">
        <f aca="true" t="shared" si="2" ref="E5:E28">C5-F5</f>
        <v>6980.100000000006</v>
      </c>
      <c r="F5" s="14">
        <v>135954.5</v>
      </c>
      <c r="G5" s="23">
        <f t="shared" si="1"/>
        <v>105.13414414381282</v>
      </c>
      <c r="H5" s="26">
        <v>17215.9</v>
      </c>
    </row>
    <row r="6" spans="1:8" ht="13.5">
      <c r="A6" s="6" t="s">
        <v>26</v>
      </c>
      <c r="B6" s="14">
        <v>17610</v>
      </c>
      <c r="C6" s="14">
        <v>13668</v>
      </c>
      <c r="D6" s="24">
        <f t="shared" si="0"/>
        <v>77.61499148211244</v>
      </c>
      <c r="E6" s="16">
        <f t="shared" si="2"/>
        <v>1035.6000000000004</v>
      </c>
      <c r="F6" s="14">
        <v>12632.4</v>
      </c>
      <c r="G6" s="23">
        <f t="shared" si="1"/>
        <v>108.19796713213641</v>
      </c>
      <c r="H6" s="26">
        <v>1997.9</v>
      </c>
    </row>
    <row r="7" spans="1:8" ht="15.75" customHeight="1">
      <c r="A7" s="6" t="s">
        <v>5</v>
      </c>
      <c r="B7" s="12">
        <f>B8+B9+B10</f>
        <v>26461.9</v>
      </c>
      <c r="C7" s="12">
        <f>C8+C9+C10</f>
        <v>16944.5</v>
      </c>
      <c r="D7" s="12">
        <f t="shared" si="0"/>
        <v>64.03357279711585</v>
      </c>
      <c r="E7" s="13">
        <f t="shared" si="2"/>
        <v>-611.5</v>
      </c>
      <c r="F7" s="12">
        <f>F8+F9+F10</f>
        <v>17556</v>
      </c>
      <c r="G7" s="22">
        <f t="shared" si="1"/>
        <v>96.5168603326498</v>
      </c>
      <c r="H7" s="12">
        <f>H8+H9+H10</f>
        <v>810.9</v>
      </c>
    </row>
    <row r="8" spans="1:8" ht="39">
      <c r="A8" s="7" t="s">
        <v>1</v>
      </c>
      <c r="B8" s="15">
        <v>25500</v>
      </c>
      <c r="C8" s="14">
        <v>16080.4</v>
      </c>
      <c r="D8" s="24">
        <f t="shared" si="0"/>
        <v>63.06039215686275</v>
      </c>
      <c r="E8" s="16">
        <f>C8-F8</f>
        <v>-473.0000000000018</v>
      </c>
      <c r="F8" s="14">
        <v>16553.4</v>
      </c>
      <c r="G8" s="23">
        <f t="shared" si="1"/>
        <v>97.1425809803424</v>
      </c>
      <c r="H8" s="26">
        <v>800.9</v>
      </c>
    </row>
    <row r="9" spans="1:8" ht="13.5">
      <c r="A9" s="7" t="s">
        <v>2</v>
      </c>
      <c r="B9" s="15">
        <v>900.9</v>
      </c>
      <c r="C9" s="14">
        <v>772.3</v>
      </c>
      <c r="D9" s="24">
        <f t="shared" si="0"/>
        <v>85.72538572538573</v>
      </c>
      <c r="E9" s="16">
        <f t="shared" si="2"/>
        <v>-170.20000000000005</v>
      </c>
      <c r="F9" s="14">
        <v>942.5</v>
      </c>
      <c r="G9" s="23">
        <f t="shared" si="1"/>
        <v>81.94164456233422</v>
      </c>
      <c r="H9" s="26">
        <v>9.2</v>
      </c>
    </row>
    <row r="10" spans="1:8" ht="39">
      <c r="A10" s="7" t="s">
        <v>25</v>
      </c>
      <c r="B10" s="15">
        <v>61</v>
      </c>
      <c r="C10" s="14">
        <v>91.8</v>
      </c>
      <c r="D10" s="24">
        <f t="shared" si="0"/>
        <v>150.4918032786885</v>
      </c>
      <c r="E10" s="16">
        <f t="shared" si="2"/>
        <v>31.699999999999996</v>
      </c>
      <c r="F10" s="14">
        <v>60.1</v>
      </c>
      <c r="G10" s="23">
        <f t="shared" si="1"/>
        <v>152.74542429284526</v>
      </c>
      <c r="H10" s="26">
        <v>0.8</v>
      </c>
    </row>
    <row r="11" spans="1:8" ht="26.25">
      <c r="A11" s="6" t="s">
        <v>11</v>
      </c>
      <c r="B11" s="12">
        <f>B13+B14</f>
        <v>6500</v>
      </c>
      <c r="C11" s="12">
        <f>C13+C14</f>
        <v>4320.6</v>
      </c>
      <c r="D11" s="12">
        <f t="shared" si="0"/>
        <v>66.47076923076924</v>
      </c>
      <c r="E11" s="13">
        <f t="shared" si="2"/>
        <v>-13.899999999999636</v>
      </c>
      <c r="F11" s="12">
        <f>F13+F14</f>
        <v>4334.5</v>
      </c>
      <c r="G11" s="22">
        <f t="shared" si="1"/>
        <v>99.67931710693276</v>
      </c>
      <c r="H11" s="12">
        <f>H13+H14</f>
        <v>455.9</v>
      </c>
    </row>
    <row r="12" spans="1:8" ht="13.5">
      <c r="A12" s="7" t="s">
        <v>12</v>
      </c>
      <c r="B12" s="11"/>
      <c r="C12" s="11"/>
      <c r="D12" s="24"/>
      <c r="E12" s="13"/>
      <c r="F12" s="14"/>
      <c r="G12" s="23"/>
      <c r="H12" s="26"/>
    </row>
    <row r="13" spans="1:8" ht="26.25">
      <c r="A13" s="7" t="s">
        <v>13</v>
      </c>
      <c r="B13" s="15">
        <v>6500</v>
      </c>
      <c r="C13" s="15">
        <v>4320.6</v>
      </c>
      <c r="D13" s="24">
        <f t="shared" si="0"/>
        <v>66.47076923076924</v>
      </c>
      <c r="E13" s="16">
        <f t="shared" si="2"/>
        <v>-13.899999999999636</v>
      </c>
      <c r="F13" s="14">
        <v>4334.5</v>
      </c>
      <c r="G13" s="23">
        <f t="shared" si="1"/>
        <v>99.67931710693276</v>
      </c>
      <c r="H13" s="27">
        <v>455.9</v>
      </c>
    </row>
    <row r="14" spans="1:8" ht="32.25" customHeight="1">
      <c r="A14" s="7" t="s">
        <v>24</v>
      </c>
      <c r="B14" s="15"/>
      <c r="C14" s="15"/>
      <c r="D14" s="24"/>
      <c r="E14" s="16">
        <f t="shared" si="2"/>
        <v>0</v>
      </c>
      <c r="F14" s="14"/>
      <c r="G14" s="23"/>
      <c r="H14" s="26"/>
    </row>
    <row r="15" spans="1:8" ht="33.75">
      <c r="A15" s="10" t="s">
        <v>14</v>
      </c>
      <c r="B15" s="18">
        <f>B16+B22+B23+B24+B26+B28</f>
        <v>69754.8</v>
      </c>
      <c r="C15" s="18">
        <f>C16+C22+C23+C24+C26+C28</f>
        <v>32667.199999999997</v>
      </c>
      <c r="D15" s="12">
        <f t="shared" si="0"/>
        <v>46.831472529489005</v>
      </c>
      <c r="E15" s="13">
        <f t="shared" si="2"/>
        <v>-29462.700000000004</v>
      </c>
      <c r="F15" s="18">
        <f>F16+F22+F23+F24+F26+F28</f>
        <v>62129.9</v>
      </c>
      <c r="G15" s="22">
        <f t="shared" si="1"/>
        <v>52.57887104276684</v>
      </c>
      <c r="H15" s="18">
        <f>H16+H22+H23+H24+H26+H28</f>
        <v>2920.5000000000005</v>
      </c>
    </row>
    <row r="16" spans="1:8" ht="45">
      <c r="A16" s="19" t="s">
        <v>21</v>
      </c>
      <c r="B16" s="12">
        <f>B17+B19+B21+B20+B18</f>
        <v>28259.4</v>
      </c>
      <c r="C16" s="12">
        <f>C17+C19+C21+C20+C18</f>
        <v>18884.399999999998</v>
      </c>
      <c r="D16" s="12">
        <f t="shared" si="0"/>
        <v>66.8251979872184</v>
      </c>
      <c r="E16" s="13">
        <f t="shared" si="2"/>
        <v>-4066.100000000002</v>
      </c>
      <c r="F16" s="12">
        <f>F17+F19+F21+F20+F18</f>
        <v>22950.5</v>
      </c>
      <c r="G16" s="22">
        <f t="shared" si="1"/>
        <v>82.28317465850417</v>
      </c>
      <c r="H16" s="12">
        <f>H17+H19+H21+H20+H18</f>
        <v>1925.6000000000001</v>
      </c>
    </row>
    <row r="17" spans="1:8" ht="52.5">
      <c r="A17" s="7" t="s">
        <v>29</v>
      </c>
      <c r="B17" s="14">
        <v>15941.6</v>
      </c>
      <c r="C17" s="14">
        <v>10411.5</v>
      </c>
      <c r="D17" s="24">
        <f t="shared" si="0"/>
        <v>65.31025743965473</v>
      </c>
      <c r="E17" s="16">
        <f t="shared" si="2"/>
        <v>-3962.2999999999993</v>
      </c>
      <c r="F17" s="14">
        <v>14373.8</v>
      </c>
      <c r="G17" s="23">
        <f>C17/F17*100</f>
        <v>72.43387274068095</v>
      </c>
      <c r="H17" s="27">
        <v>1024.4</v>
      </c>
    </row>
    <row r="18" spans="1:8" ht="39">
      <c r="A18" s="7" t="s">
        <v>28</v>
      </c>
      <c r="B18" s="14">
        <v>8584.3</v>
      </c>
      <c r="C18" s="14">
        <v>5725.7</v>
      </c>
      <c r="D18" s="24">
        <f t="shared" si="0"/>
        <v>66.69967265822491</v>
      </c>
      <c r="E18" s="16">
        <f t="shared" si="2"/>
        <v>-549.6999999999998</v>
      </c>
      <c r="F18" s="14">
        <v>6275.4</v>
      </c>
      <c r="G18" s="23">
        <f t="shared" si="1"/>
        <v>91.24039901838927</v>
      </c>
      <c r="H18" s="27">
        <v>719</v>
      </c>
    </row>
    <row r="19" spans="1:8" ht="39.75" customHeight="1">
      <c r="A19" s="7" t="s">
        <v>15</v>
      </c>
      <c r="B19" s="15">
        <v>2912.8</v>
      </c>
      <c r="C19" s="14">
        <v>2195.8</v>
      </c>
      <c r="D19" s="24">
        <f t="shared" si="0"/>
        <v>75.38450975006866</v>
      </c>
      <c r="E19" s="16">
        <f t="shared" si="2"/>
        <v>311.60000000000014</v>
      </c>
      <c r="F19" s="14">
        <v>1884.2</v>
      </c>
      <c r="G19" s="23">
        <f t="shared" si="1"/>
        <v>116.53752255599194</v>
      </c>
      <c r="H19" s="27">
        <v>128.4</v>
      </c>
    </row>
    <row r="20" spans="1:8" ht="27.75" customHeight="1">
      <c r="A20" s="7" t="s">
        <v>23</v>
      </c>
      <c r="B20" s="15">
        <v>20</v>
      </c>
      <c r="C20" s="14">
        <v>24.6</v>
      </c>
      <c r="D20" s="24">
        <f t="shared" si="0"/>
        <v>123</v>
      </c>
      <c r="E20" s="16">
        <f t="shared" si="2"/>
        <v>5.100000000000001</v>
      </c>
      <c r="F20" s="14">
        <v>19.5</v>
      </c>
      <c r="G20" s="23">
        <f t="shared" si="1"/>
        <v>126.15384615384617</v>
      </c>
      <c r="H20" s="27"/>
    </row>
    <row r="21" spans="1:8" ht="53.25" customHeight="1">
      <c r="A21" s="7" t="s">
        <v>27</v>
      </c>
      <c r="B21" s="15">
        <v>800.7</v>
      </c>
      <c r="C21" s="15">
        <v>526.8</v>
      </c>
      <c r="D21" s="24">
        <f t="shared" si="0"/>
        <v>65.79243162233045</v>
      </c>
      <c r="E21" s="16">
        <f t="shared" si="2"/>
        <v>129.19999999999993</v>
      </c>
      <c r="F21" s="15">
        <v>397.6</v>
      </c>
      <c r="G21" s="23">
        <f t="shared" si="1"/>
        <v>132.49496981891346</v>
      </c>
      <c r="H21" s="27">
        <v>53.8</v>
      </c>
    </row>
    <row r="22" spans="1:8" ht="35.25" customHeight="1">
      <c r="A22" s="10" t="s">
        <v>16</v>
      </c>
      <c r="B22" s="12">
        <v>2644.4</v>
      </c>
      <c r="C22" s="12">
        <v>557</v>
      </c>
      <c r="D22" s="12">
        <f t="shared" si="0"/>
        <v>21.063379216457417</v>
      </c>
      <c r="E22" s="13">
        <f t="shared" si="2"/>
        <v>-1451.7</v>
      </c>
      <c r="F22" s="12">
        <v>2008.7</v>
      </c>
      <c r="G22" s="22">
        <f t="shared" si="1"/>
        <v>27.72937720914024</v>
      </c>
      <c r="H22" s="27">
        <v>376</v>
      </c>
    </row>
    <row r="23" spans="1:8" ht="33.75">
      <c r="A23" s="10" t="s">
        <v>17</v>
      </c>
      <c r="B23" s="12">
        <v>4639.2</v>
      </c>
      <c r="C23" s="12">
        <v>2250.1</v>
      </c>
      <c r="D23" s="12">
        <f t="shared" si="0"/>
        <v>48.5018968787722</v>
      </c>
      <c r="E23" s="13">
        <f t="shared" si="2"/>
        <v>-3276.0000000000005</v>
      </c>
      <c r="F23" s="12">
        <v>5526.1</v>
      </c>
      <c r="G23" s="22">
        <f t="shared" si="1"/>
        <v>40.71768516675412</v>
      </c>
      <c r="H23" s="27">
        <v>262.5</v>
      </c>
    </row>
    <row r="24" spans="1:8" ht="33.75">
      <c r="A24" s="10" t="s">
        <v>22</v>
      </c>
      <c r="B24" s="12">
        <v>31298.3</v>
      </c>
      <c r="C24" s="12">
        <v>8804.2</v>
      </c>
      <c r="D24" s="12">
        <f t="shared" si="0"/>
        <v>28.129962330222412</v>
      </c>
      <c r="E24" s="13">
        <f t="shared" si="2"/>
        <v>-18929.7</v>
      </c>
      <c r="F24" s="12">
        <v>27733.9</v>
      </c>
      <c r="G24" s="22">
        <f t="shared" si="1"/>
        <v>31.745264820310165</v>
      </c>
      <c r="H24" s="28">
        <v>104.6</v>
      </c>
    </row>
    <row r="25" spans="1:8" ht="22.5">
      <c r="A25" s="10" t="s">
        <v>3</v>
      </c>
      <c r="B25" s="11"/>
      <c r="C25" s="11"/>
      <c r="D25" s="24"/>
      <c r="E25" s="13">
        <f t="shared" si="2"/>
        <v>0</v>
      </c>
      <c r="F25" s="12"/>
      <c r="G25" s="23"/>
      <c r="H25" s="27"/>
    </row>
    <row r="26" spans="1:8" ht="22.5">
      <c r="A26" s="10" t="s">
        <v>4</v>
      </c>
      <c r="B26" s="12">
        <v>2913.5</v>
      </c>
      <c r="C26" s="12">
        <v>2165.7</v>
      </c>
      <c r="D26" s="12">
        <f t="shared" si="0"/>
        <v>74.33327612836793</v>
      </c>
      <c r="E26" s="13">
        <f t="shared" si="2"/>
        <v>-1745</v>
      </c>
      <c r="F26" s="12">
        <v>3910.7</v>
      </c>
      <c r="G26" s="22">
        <f t="shared" si="1"/>
        <v>55.37883243409109</v>
      </c>
      <c r="H26" s="12">
        <v>251.8</v>
      </c>
    </row>
    <row r="27" spans="1:8" ht="26.25" hidden="1">
      <c r="A27" s="7" t="s">
        <v>20</v>
      </c>
      <c r="B27" s="15"/>
      <c r="C27" s="15"/>
      <c r="D27" s="12" t="e">
        <f t="shared" si="0"/>
        <v>#DIV/0!</v>
      </c>
      <c r="E27" s="16"/>
      <c r="F27" s="14"/>
      <c r="G27" s="23" t="e">
        <f t="shared" si="1"/>
        <v>#DIV/0!</v>
      </c>
      <c r="H27" s="27"/>
    </row>
    <row r="28" spans="1:8" ht="26.25">
      <c r="A28" s="6" t="s">
        <v>6</v>
      </c>
      <c r="B28" s="17">
        <v>0</v>
      </c>
      <c r="C28" s="11">
        <v>5.8</v>
      </c>
      <c r="D28" s="12"/>
      <c r="E28" s="13">
        <f t="shared" si="2"/>
        <v>5.8</v>
      </c>
      <c r="F28" s="12">
        <v>0</v>
      </c>
      <c r="G28" s="23"/>
      <c r="H28" s="27">
        <v>0</v>
      </c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3.5">
      <c r="A30" s="8"/>
      <c r="F30" s="1"/>
    </row>
    <row r="31" spans="1:3" ht="13.5">
      <c r="A31" s="20" t="s">
        <v>37</v>
      </c>
      <c r="B31" s="21"/>
      <c r="C31" s="21"/>
    </row>
    <row r="32" spans="1:3" ht="13.5">
      <c r="A32" s="20" t="s">
        <v>19</v>
      </c>
      <c r="B32" s="21"/>
      <c r="C32" t="s">
        <v>38</v>
      </c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2017-09-05T06:48:59Z</cp:lastPrinted>
  <dcterms:created xsi:type="dcterms:W3CDTF">2003-08-05T13:28:30Z</dcterms:created>
  <dcterms:modified xsi:type="dcterms:W3CDTF">2017-09-06T06:54:49Z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