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5.2017" sheetId="1" r:id="rId1"/>
  </sheets>
  <definedNames>
    <definedName name="_xlnm.Print_Titles" localSheetId="0">'район на 01.05.2017'!$2:$2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<sst xmlns="http://schemas.openxmlformats.org/spreadsheetml/2006/main" count="39" uniqueCount="39">
  <si>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</si>
  <si>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</si>
  <si>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</si>
  <si>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</si>
  <si>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</si>
  <si>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</si>
  <si>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</si>
  <si>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</si>
  <si>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</si>
  <si>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</si>
  <si>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</si>
  <si>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</si>
  <si>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</si>
  <si>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</si>
  <si>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</si>
  <si>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</si>
  <si>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</si>
  <si>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</si>
  <si>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</si>
  <si>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</si>
  <si>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</si>
  <si>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</si>
  <si>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</si>
  <si>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</si>
  <si>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</si>
  <si>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</si>
  <si>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</si>
  <si>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</si>
  <si>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</si>
  <si>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</si>
  <si>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</si>
  <si>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2017 года</t>
  </si>
  <si>
    <t>Справочно факт 2017 к факту 2016</t>
  </si>
  <si>
    <t>% 2017 г. к 2016 г.</t>
  </si>
  <si>
    <t>С.С.Гладышева</t>
  </si>
  <si>
    <t>Исполнение доходной части   бюджета    Вольского муниципального района  на 01.05.2017 г.</t>
  </si>
  <si>
    <t>Факт на 01.05.2017</t>
  </si>
  <si>
    <t>факт на 01.05.2016</t>
  </si>
  <si>
    <t>май  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</si>
</sst>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35</v>
      </c>
      <c r="B1" s="29"/>
      <c r="C1" s="29"/>
      <c r="D1" s="29"/>
      <c r="E1" s="29"/>
      <c r="F1" s="29"/>
      <c r="G1" s="29"/>
    </row>
    <row r="2" spans="1:8" ht="4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  <c r="H2" s="25" t="s">
        <v>38</v>
      </c>
    </row>
    <row r="3" spans="1:8" ht="15">
      <c r="A3" s="6" t="s">
        <v>8</v>
      </c>
      <c r="B3" s="12">
        <f>B4+B15</f>
        <v>358364.9</v>
      </c>
      <c r="C3" s="12">
        <f>C4+C15</f>
        <v>102017.09999999999</v>
      </c>
      <c r="D3" s="12">
        <f>C3/B3*100</f>
        <v>28.46738059447228</v>
      </c>
      <c r="E3" s="13">
        <f>C3-F3</f>
        <v>-19127.199999999997</v>
      </c>
      <c r="F3" s="12">
        <f>F4+F15</f>
        <v>121144.29999999999</v>
      </c>
      <c r="G3" s="22">
        <f>C3/F3*100</f>
        <v>84.21122578610797</v>
      </c>
      <c r="H3" s="12">
        <f>H4+H15</f>
        <v>29621.899999999998</v>
      </c>
    </row>
    <row r="4" spans="1:8" ht="15">
      <c r="A4" s="6" t="s">
        <v>9</v>
      </c>
      <c r="B4" s="12">
        <f>B5+B7+B11+B6</f>
        <v>292968.9</v>
      </c>
      <c r="C4" s="12">
        <f>C5+C7+C11+C6</f>
        <v>81819.59999999999</v>
      </c>
      <c r="D4" s="12">
        <f aca="true" t="shared" si="0" ref="D4:D27">C4/B4*100</f>
        <v>27.927742500995834</v>
      </c>
      <c r="E4" s="12">
        <f>E5+E7+E11+E6</f>
        <v>1636.2000000000041</v>
      </c>
      <c r="F4" s="12">
        <f>F5+F7+F11+F6</f>
        <v>80183.4</v>
      </c>
      <c r="G4" s="22">
        <f aca="true" t="shared" si="1" ref="G4:G29">C4/F4*100</f>
        <v>102.04057198871585</v>
      </c>
      <c r="H4" s="12">
        <f>H5+H7+H11+H6</f>
        <v>22942.1</v>
      </c>
    </row>
    <row r="5" spans="1:8" ht="15">
      <c r="A5" s="6" t="s">
        <v>10</v>
      </c>
      <c r="B5" s="14">
        <v>242397</v>
      </c>
      <c r="C5" s="14">
        <v>63474.4</v>
      </c>
      <c r="D5" s="24">
        <f t="shared" si="0"/>
        <v>26.18613266665842</v>
      </c>
      <c r="E5" s="16">
        <f aca="true" t="shared" si="2" ref="E5:E28">C5-F5</f>
        <v>1763.300000000003</v>
      </c>
      <c r="F5" s="14">
        <v>61711.1</v>
      </c>
      <c r="G5" s="23">
        <f t="shared" si="1"/>
        <v>102.85734657136236</v>
      </c>
      <c r="H5" s="26">
        <v>19702.5</v>
      </c>
    </row>
    <row r="6" spans="1:8" ht="15">
      <c r="A6" s="6" t="s">
        <v>27</v>
      </c>
      <c r="B6" s="14">
        <v>17610</v>
      </c>
      <c r="C6" s="14">
        <v>6577.2</v>
      </c>
      <c r="D6" s="24">
        <f t="shared" si="0"/>
        <v>37.34923339011925</v>
      </c>
      <c r="E6" s="16">
        <f t="shared" si="2"/>
        <v>1131.0999999999995</v>
      </c>
      <c r="F6" s="14">
        <v>5446.1</v>
      </c>
      <c r="G6" s="23">
        <f t="shared" si="1"/>
        <v>120.7689906538624</v>
      </c>
      <c r="H6" s="26">
        <v>1851.7</v>
      </c>
    </row>
    <row r="7" spans="1:8" ht="15.75" customHeight="1">
      <c r="A7" s="6" t="s">
        <v>5</v>
      </c>
      <c r="B7" s="12">
        <f>B8+B9+B10</f>
        <v>26461.9</v>
      </c>
      <c r="C7" s="12">
        <f>C8+C9+C10</f>
        <v>9989.800000000001</v>
      </c>
      <c r="D7" s="12">
        <f t="shared" si="0"/>
        <v>37.75163537009814</v>
      </c>
      <c r="E7" s="13">
        <f t="shared" si="2"/>
        <v>-1003.9999999999982</v>
      </c>
      <c r="F7" s="12">
        <f>F8+F9+F10</f>
        <v>10993.8</v>
      </c>
      <c r="G7" s="22">
        <f t="shared" si="1"/>
        <v>90.86757990867581</v>
      </c>
      <c r="H7" s="12">
        <f>H8+H9+H10</f>
        <v>833.1</v>
      </c>
    </row>
    <row r="8" spans="1:8" ht="25.5">
      <c r="A8" s="7" t="s">
        <v>1</v>
      </c>
      <c r="B8" s="15">
        <v>25500</v>
      </c>
      <c r="C8" s="14">
        <v>9274.7</v>
      </c>
      <c r="D8" s="24">
        <f t="shared" si="0"/>
        <v>36.37137254901961</v>
      </c>
      <c r="E8" s="16">
        <f>C8-F8</f>
        <v>-883.5999999999985</v>
      </c>
      <c r="F8" s="14">
        <v>10158.3</v>
      </c>
      <c r="G8" s="23">
        <f t="shared" si="1"/>
        <v>91.30169418111299</v>
      </c>
      <c r="H8" s="26">
        <v>828.1</v>
      </c>
    </row>
    <row r="9" spans="1:8" ht="15">
      <c r="A9" s="7" t="s">
        <v>2</v>
      </c>
      <c r="B9" s="15">
        <v>900.9</v>
      </c>
      <c r="C9" s="14">
        <v>635.7</v>
      </c>
      <c r="D9" s="24">
        <f t="shared" si="0"/>
        <v>70.56277056277057</v>
      </c>
      <c r="E9" s="16">
        <f t="shared" si="2"/>
        <v>-139.69999999999993</v>
      </c>
      <c r="F9" s="14">
        <v>775.4</v>
      </c>
      <c r="G9" s="23">
        <f t="shared" si="1"/>
        <v>81.98349239102399</v>
      </c>
      <c r="H9" s="26">
        <v>5</v>
      </c>
    </row>
    <row r="10" spans="1:8" ht="38.25">
      <c r="A10" s="7" t="s">
        <v>26</v>
      </c>
      <c r="B10" s="15">
        <v>61</v>
      </c>
      <c r="C10" s="14">
        <v>79.4</v>
      </c>
      <c r="D10" s="24">
        <f t="shared" si="0"/>
        <v>130.1639344262295</v>
      </c>
      <c r="E10" s="16">
        <f t="shared" si="2"/>
        <v>19.300000000000004</v>
      </c>
      <c r="F10" s="14">
        <v>60.1</v>
      </c>
      <c r="G10" s="23">
        <f t="shared" si="1"/>
        <v>132.11314475873544</v>
      </c>
      <c r="H10" s="26"/>
    </row>
    <row r="11" spans="1:8" ht="25.5">
      <c r="A11" s="6" t="s">
        <v>11</v>
      </c>
      <c r="B11" s="12">
        <f>B13+B14</f>
        <v>6500</v>
      </c>
      <c r="C11" s="12">
        <f>C13+C14</f>
        <v>1778.2</v>
      </c>
      <c r="D11" s="12">
        <f t="shared" si="0"/>
        <v>27.356923076923078</v>
      </c>
      <c r="E11" s="13">
        <f t="shared" si="2"/>
        <v>-254.20000000000005</v>
      </c>
      <c r="F11" s="12">
        <f>F13+F14</f>
        <v>2032.4</v>
      </c>
      <c r="G11" s="22">
        <f t="shared" si="1"/>
        <v>87.49261956307814</v>
      </c>
      <c r="H11" s="12">
        <f>H13+H14</f>
        <v>554.8</v>
      </c>
    </row>
    <row r="12" spans="1:8" ht="15">
      <c r="A12" s="7" t="s">
        <v>12</v>
      </c>
      <c r="B12" s="11"/>
      <c r="C12" s="11"/>
      <c r="D12" s="24"/>
      <c r="E12" s="13"/>
      <c r="F12" s="14"/>
      <c r="G12" s="23"/>
      <c r="H12" s="26"/>
    </row>
    <row r="13" spans="1:8" ht="25.5">
      <c r="A13" s="7" t="s">
        <v>13</v>
      </c>
      <c r="B13" s="15">
        <v>6500</v>
      </c>
      <c r="C13" s="15">
        <v>1778.2</v>
      </c>
      <c r="D13" s="24">
        <f t="shared" si="0"/>
        <v>27.356923076923078</v>
      </c>
      <c r="E13" s="16">
        <f t="shared" si="2"/>
        <v>-254.20000000000005</v>
      </c>
      <c r="F13" s="14">
        <v>2032.4</v>
      </c>
      <c r="G13" s="23">
        <f t="shared" si="1"/>
        <v>87.49261956307814</v>
      </c>
      <c r="H13" s="27">
        <v>554.8</v>
      </c>
    </row>
    <row r="14" spans="1:8" ht="32.25" customHeight="1">
      <c r="A14" s="7" t="s">
        <v>25</v>
      </c>
      <c r="B14" s="15"/>
      <c r="C14" s="15"/>
      <c r="D14" s="24"/>
      <c r="E14" s="16">
        <f t="shared" si="2"/>
        <v>0</v>
      </c>
      <c r="F14" s="14"/>
      <c r="G14" s="23"/>
      <c r="H14" s="26"/>
    </row>
    <row r="15" spans="1:8" ht="36">
      <c r="A15" s="10" t="s">
        <v>14</v>
      </c>
      <c r="B15" s="18">
        <f>B16+B22+B23+B24+B26+B28</f>
        <v>65396</v>
      </c>
      <c r="C15" s="18">
        <f>C16+C22+C23+C24+C26+C28</f>
        <v>20197.5</v>
      </c>
      <c r="D15" s="12">
        <f t="shared" si="0"/>
        <v>30.884916508654964</v>
      </c>
      <c r="E15" s="13">
        <f t="shared" si="2"/>
        <v>-20763.399999999994</v>
      </c>
      <c r="F15" s="18">
        <f>F16+F22+F23+F24+F26+F28</f>
        <v>40960.899999999994</v>
      </c>
      <c r="G15" s="22">
        <f t="shared" si="1"/>
        <v>49.30921927984981</v>
      </c>
      <c r="H15" s="18">
        <f>H16+H22+H23+H24+H26+H28</f>
        <v>6679.799999999999</v>
      </c>
    </row>
    <row r="16" spans="1:8" ht="48">
      <c r="A16" s="19" t="s">
        <v>22</v>
      </c>
      <c r="B16" s="12">
        <f>B17+B19+B21+B20+B18</f>
        <v>28259.4</v>
      </c>
      <c r="C16" s="12">
        <f>C17+C19+C21+C20+C18</f>
        <v>9676.6</v>
      </c>
      <c r="D16" s="12">
        <f t="shared" si="0"/>
        <v>34.24205751006745</v>
      </c>
      <c r="E16" s="13">
        <f t="shared" si="2"/>
        <v>-731</v>
      </c>
      <c r="F16" s="12">
        <f>F17+F19+F21+F20+F18</f>
        <v>10407.6</v>
      </c>
      <c r="G16" s="22">
        <f t="shared" si="1"/>
        <v>92.97628655982166</v>
      </c>
      <c r="H16" s="12">
        <f>H17+H19+H21+H20+H18</f>
        <v>2509.4</v>
      </c>
    </row>
    <row r="17" spans="1:8" ht="51">
      <c r="A17" s="7" t="s">
        <v>30</v>
      </c>
      <c r="B17" s="14">
        <v>15941.6</v>
      </c>
      <c r="C17" s="14">
        <v>5814</v>
      </c>
      <c r="D17" s="24">
        <f t="shared" si="0"/>
        <v>36.47061775480504</v>
      </c>
      <c r="E17" s="16">
        <f t="shared" si="2"/>
        <v>819.6999999999998</v>
      </c>
      <c r="F17" s="14">
        <v>4994.3</v>
      </c>
      <c r="G17" s="23">
        <f>C17/F17*100</f>
        <v>116.41271048995854</v>
      </c>
      <c r="H17" s="27">
        <v>1186.4</v>
      </c>
    </row>
    <row r="18" spans="1:8" ht="38.25">
      <c r="A18" s="7" t="s">
        <v>29</v>
      </c>
      <c r="B18" s="14">
        <v>8584.3</v>
      </c>
      <c r="C18" s="14">
        <v>2844.4</v>
      </c>
      <c r="D18" s="24">
        <f t="shared" si="0"/>
        <v>33.134909078200906</v>
      </c>
      <c r="E18" s="16">
        <f t="shared" si="2"/>
        <v>-1451.4</v>
      </c>
      <c r="F18" s="14">
        <v>4295.8</v>
      </c>
      <c r="G18" s="23">
        <f t="shared" si="1"/>
        <v>66.21351087108339</v>
      </c>
      <c r="H18" s="27">
        <v>984.7</v>
      </c>
    </row>
    <row r="19" spans="1:8" ht="39.75" customHeight="1">
      <c r="A19" s="7" t="s">
        <v>15</v>
      </c>
      <c r="B19" s="15">
        <v>2912.8</v>
      </c>
      <c r="C19" s="14">
        <v>782.1</v>
      </c>
      <c r="D19" s="24">
        <f t="shared" si="0"/>
        <v>26.850453172205434</v>
      </c>
      <c r="E19" s="16">
        <f t="shared" si="2"/>
        <v>-97.5</v>
      </c>
      <c r="F19" s="14">
        <v>879.6</v>
      </c>
      <c r="G19" s="23">
        <f t="shared" si="1"/>
        <v>88.91541609822646</v>
      </c>
      <c r="H19" s="27">
        <v>320.1</v>
      </c>
    </row>
    <row r="20" spans="1:8" ht="27.75" customHeight="1">
      <c r="A20" s="7" t="s">
        <v>24</v>
      </c>
      <c r="B20" s="15">
        <v>20</v>
      </c>
      <c r="C20" s="14">
        <v>1.5</v>
      </c>
      <c r="D20" s="24">
        <f t="shared" si="0"/>
        <v>7.5</v>
      </c>
      <c r="E20" s="16">
        <f t="shared" si="2"/>
        <v>1.5</v>
      </c>
      <c r="F20" s="14"/>
      <c r="G20" s="23"/>
      <c r="H20" s="27"/>
    </row>
    <row r="21" spans="1:8" ht="53.25" customHeight="1">
      <c r="A21" s="7" t="s">
        <v>28</v>
      </c>
      <c r="B21" s="15">
        <v>800.7</v>
      </c>
      <c r="C21" s="15">
        <v>234.6</v>
      </c>
      <c r="D21" s="24">
        <f t="shared" si="0"/>
        <v>29.29936305732484</v>
      </c>
      <c r="E21" s="16">
        <f t="shared" si="2"/>
        <v>-3.3000000000000114</v>
      </c>
      <c r="F21" s="15">
        <v>237.9</v>
      </c>
      <c r="G21" s="23">
        <f t="shared" si="1"/>
        <v>98.61286254728877</v>
      </c>
      <c r="H21" s="27">
        <v>18.2</v>
      </c>
    </row>
    <row r="22" spans="1:8" ht="35.25" customHeight="1">
      <c r="A22" s="10" t="s">
        <v>16</v>
      </c>
      <c r="B22" s="12">
        <v>2644.4</v>
      </c>
      <c r="C22" s="12">
        <v>392.6</v>
      </c>
      <c r="D22" s="12">
        <f t="shared" si="0"/>
        <v>14.84646800786568</v>
      </c>
      <c r="E22" s="13">
        <f t="shared" si="2"/>
        <v>-766.9</v>
      </c>
      <c r="F22" s="12">
        <v>1159.5</v>
      </c>
      <c r="G22" s="22">
        <f t="shared" si="1"/>
        <v>33.859422164726176</v>
      </c>
      <c r="H22" s="27">
        <v>346</v>
      </c>
    </row>
    <row r="23" spans="1:8" ht="48">
      <c r="A23" s="10" t="s">
        <v>17</v>
      </c>
      <c r="B23" s="12">
        <v>4606.2</v>
      </c>
      <c r="C23" s="12">
        <v>1391.5</v>
      </c>
      <c r="D23" s="12">
        <f t="shared" si="0"/>
        <v>30.2092831401155</v>
      </c>
      <c r="E23" s="13">
        <f t="shared" si="2"/>
        <v>18.40000000000009</v>
      </c>
      <c r="F23" s="12">
        <v>1373.1</v>
      </c>
      <c r="G23" s="22">
        <f t="shared" si="1"/>
        <v>101.34003350083754</v>
      </c>
      <c r="H23" s="27">
        <v>3101.5</v>
      </c>
    </row>
    <row r="24" spans="1:8" ht="36">
      <c r="A24" s="10" t="s">
        <v>23</v>
      </c>
      <c r="B24" s="12">
        <v>27004.2</v>
      </c>
      <c r="C24" s="12">
        <v>7718</v>
      </c>
      <c r="D24" s="12">
        <f t="shared" si="0"/>
        <v>28.580739292406363</v>
      </c>
      <c r="E24" s="13">
        <f t="shared" si="2"/>
        <v>-18873.3</v>
      </c>
      <c r="F24" s="12">
        <v>26591.3</v>
      </c>
      <c r="G24" s="22">
        <f t="shared" si="1"/>
        <v>29.024530579550458</v>
      </c>
      <c r="H24" s="28">
        <v>463.5</v>
      </c>
    </row>
    <row r="25" spans="1:8" ht="24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4">
      <c r="A26" s="10" t="s">
        <v>4</v>
      </c>
      <c r="B26" s="12">
        <v>2881.8</v>
      </c>
      <c r="C26" s="12">
        <v>1014.6</v>
      </c>
      <c r="D26" s="12">
        <f t="shared" si="0"/>
        <v>35.20716219029773</v>
      </c>
      <c r="E26" s="13">
        <f t="shared" si="2"/>
        <v>-414.6</v>
      </c>
      <c r="F26" s="12">
        <v>1429.2</v>
      </c>
      <c r="G26" s="22">
        <f t="shared" si="1"/>
        <v>70.99076406381192</v>
      </c>
      <c r="H26" s="12">
        <v>259</v>
      </c>
    </row>
    <row r="27" spans="1:8" ht="25.5" hidden="1">
      <c r="A27" s="7" t="s">
        <v>21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5.5">
      <c r="A28" s="6" t="s">
        <v>6</v>
      </c>
      <c r="B28" s="17">
        <v>0</v>
      </c>
      <c r="C28" s="11">
        <v>4.2</v>
      </c>
      <c r="D28" s="12"/>
      <c r="E28" s="13">
        <f t="shared" si="2"/>
        <v>4</v>
      </c>
      <c r="F28" s="12">
        <v>0.2</v>
      </c>
      <c r="G28" s="23"/>
      <c r="H28" s="27">
        <v>0.4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1</cp:lastModifiedBy>
  <cp:lastPrinted>2017-05-05T10:13:02Z</cp:lastPrinted>
  <dcterms:created xsi:type="dcterms:W3CDTF">2003-08-05T13:28:30Z</dcterms:created>
  <dcterms:modified xsi:type="dcterms:W3CDTF">2017-05-05T10:21:24Z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