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5" tabRatio="742" activeTab="0"/>
  </bookViews>
  <sheets>
    <sheet name="район на 01.02.2017" sheetId="1" r:id="rId1"/>
  </sheets>
  <definedNames>
    <definedName name="_xlnm.Print_Titles" localSheetId="0">'район на 01.02.2017'!$2:$2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<sst xmlns="http://schemas.openxmlformats.org/spreadsheetml/2006/main" count="39" uniqueCount="39">
  <si>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</si>
  <si>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</si>
  <si>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</si>
  <si>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</si>
  <si>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</si>
  <si>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</si>
  <si>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ПРОЧИЕ НЕНАЛОГОВЫЕ ДОХОДЫ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</si>
  <si>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</si>
  <si>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</si>
  <si>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</si>
  <si>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</si>
  <si>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</si>
  <si>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в том числе</t>
  </si>
  <si>
    <t>Госпошлина по делам, рассматрив. в судах общей юрисдикции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</si>
  <si>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</si>
  <si>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</si>
  <si>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</si>
  <si>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</si>
  <si>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Доходы от возврата остатков субсидий прошлых лет</t>
  </si>
  <si>
    <t>Начальник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</si>
  <si>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</si>
  <si>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</si>
  <si>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</si>
  <si>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</si>
  <si>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Платежи от МУП</t>
  </si>
  <si>
    <t>Госпошлина  на рекламу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</si>
  <si>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</si>
  <si>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</si>
  <si>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</si>
  <si>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</si>
  <si>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</si>
  <si>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М.И.Кудишина</t>
  </si>
  <si>
    <t>Исполнение доходной части   бюджета    Вольского муниципального района  на 01.02.2017 г.</t>
  </si>
  <si>
    <t>Прогноз 2017 года</t>
  </si>
  <si>
    <t>Факт на 01.02.2017</t>
  </si>
  <si>
    <t>Справочно факт 2017 к факту 2016</t>
  </si>
  <si>
    <t>факт на 01.02.2016</t>
  </si>
  <si>
    <t>% 2017 г. к 2016 г.</t>
  </si>
  <si>
    <t>февраль 2016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</si>
</sst>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#,##0_ ;[Red]\-#,##0\ "/>
  </numFmts>
  <fonts count="41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0" borderId="10" xfId="0" applyFont="1" applyFill="1" applyBorder="1" applyAlignment="1">
      <alignment vertical="top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65" fontId="2" fillId="0" borderId="12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zoomScalePageLayoutView="0" workbookViewId="0" topLeftCell="A1">
      <selection activeCell="M12" sqref="M12"/>
    </sheetView>
  </sheetViews>
  <sheetFormatPr defaultColWidth="8.796875" defaultRowHeight="14.25"/>
  <cols>
    <col min="1" max="1" width="31.8984375" style="9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2" customWidth="1"/>
    <col min="7" max="7" width="9.3984375" style="1" customWidth="1"/>
    <col min="8" max="8" width="9.8984375" style="1" customWidth="1"/>
    <col min="9" max="16384" width="9.09765625" style="1" customWidth="1"/>
  </cols>
  <sheetData>
    <row r="1" spans="1:7" ht="38.25" customHeight="1">
      <c r="A1" s="29" t="s">
        <v>32</v>
      </c>
      <c r="B1" s="29"/>
      <c r="C1" s="29"/>
      <c r="D1" s="29"/>
      <c r="E1" s="29"/>
      <c r="F1" s="29"/>
      <c r="G1" s="29"/>
    </row>
    <row r="2" spans="1:8" ht="45">
      <c r="A2" s="6" t="s">
        <v>0</v>
      </c>
      <c r="B2" s="5" t="s">
        <v>33</v>
      </c>
      <c r="C2" s="3" t="s">
        <v>34</v>
      </c>
      <c r="D2" s="4" t="s">
        <v>7</v>
      </c>
      <c r="E2" s="5" t="s">
        <v>35</v>
      </c>
      <c r="F2" s="5" t="s">
        <v>36</v>
      </c>
      <c r="G2" s="5" t="s">
        <v>37</v>
      </c>
      <c r="H2" s="25" t="s">
        <v>38</v>
      </c>
    </row>
    <row r="3" spans="1:8" ht="15">
      <c r="A3" s="6" t="s">
        <v>8</v>
      </c>
      <c r="B3" s="12">
        <f>B4+B15</f>
        <v>358338.6</v>
      </c>
      <c r="C3" s="12">
        <f>C4+C15</f>
        <v>20124</v>
      </c>
      <c r="D3" s="12">
        <f>C3/B3*100</f>
        <v>5.615917459073625</v>
      </c>
      <c r="E3" s="13">
        <f>C3-F3</f>
        <v>2744.5</v>
      </c>
      <c r="F3" s="12">
        <f>F4+F15</f>
        <v>17379.5</v>
      </c>
      <c r="G3" s="22">
        <f>C3/F3*100</f>
        <v>115.79159354411807</v>
      </c>
      <c r="H3" s="12">
        <f>H4+H15</f>
        <v>22049.8</v>
      </c>
    </row>
    <row r="4" spans="1:8" ht="15">
      <c r="A4" s="6" t="s">
        <v>9</v>
      </c>
      <c r="B4" s="12">
        <f>B5+B7+B11+B6</f>
        <v>292968</v>
      </c>
      <c r="C4" s="12">
        <f>C5+C7+C11+C6</f>
        <v>15831.000000000002</v>
      </c>
      <c r="D4" s="12">
        <f aca="true" t="shared" si="0" ref="D4:D27">C4/B4*100</f>
        <v>5.403661833374294</v>
      </c>
      <c r="E4" s="12">
        <f>E5+E7+E11+E6</f>
        <v>1485.8000000000006</v>
      </c>
      <c r="F4" s="12">
        <f>F5+F7+F11+F6</f>
        <v>14345.2</v>
      </c>
      <c r="G4" s="22">
        <f aca="true" t="shared" si="1" ref="G4:G29">C4/F4*100</f>
        <v>110.35747148872098</v>
      </c>
      <c r="H4" s="12">
        <f>H5+H7+H11+H6</f>
        <v>19088.5</v>
      </c>
    </row>
    <row r="5" spans="1:8" ht="15">
      <c r="A5" s="6" t="s">
        <v>10</v>
      </c>
      <c r="B5" s="14">
        <v>242397</v>
      </c>
      <c r="C5" s="14">
        <v>9965.1</v>
      </c>
      <c r="D5" s="24">
        <f t="shared" si="0"/>
        <v>4.111065731011522</v>
      </c>
      <c r="E5" s="16">
        <f aca="true" t="shared" si="2" ref="E5:E28">C5-F5</f>
        <v>1382.7000000000007</v>
      </c>
      <c r="F5" s="14">
        <v>8582.4</v>
      </c>
      <c r="G5" s="23">
        <f t="shared" si="1"/>
        <v>116.11087807606265</v>
      </c>
      <c r="H5" s="26">
        <v>17659.5</v>
      </c>
    </row>
    <row r="6" spans="1:8" ht="15">
      <c r="A6" s="6" t="s">
        <v>27</v>
      </c>
      <c r="B6" s="14">
        <v>17610</v>
      </c>
      <c r="C6" s="14">
        <v>1801.7</v>
      </c>
      <c r="D6" s="24">
        <f t="shared" si="0"/>
        <v>10.231118682566724</v>
      </c>
      <c r="E6" s="16">
        <f t="shared" si="2"/>
        <v>614</v>
      </c>
      <c r="F6" s="14">
        <v>1187.7</v>
      </c>
      <c r="G6" s="23">
        <f t="shared" si="1"/>
        <v>151.69655636945356</v>
      </c>
      <c r="H6" s="26">
        <v>3.8</v>
      </c>
    </row>
    <row r="7" spans="1:8" ht="15.75" customHeight="1">
      <c r="A7" s="6" t="s">
        <v>5</v>
      </c>
      <c r="B7" s="12">
        <f>B8+B9+B10</f>
        <v>26461</v>
      </c>
      <c r="C7" s="12">
        <f>C8+C9+C10</f>
        <v>3782.3</v>
      </c>
      <c r="D7" s="12">
        <f t="shared" si="0"/>
        <v>14.293866444956729</v>
      </c>
      <c r="E7" s="13">
        <f t="shared" si="2"/>
        <v>-465</v>
      </c>
      <c r="F7" s="12">
        <f>F8+F9+F10</f>
        <v>4247.3</v>
      </c>
      <c r="G7" s="22">
        <f t="shared" si="1"/>
        <v>89.05186824570904</v>
      </c>
      <c r="H7" s="12">
        <f>H8+H9+H10</f>
        <v>1015.4</v>
      </c>
    </row>
    <row r="8" spans="1:8" ht="25.5">
      <c r="A8" s="7" t="s">
        <v>1</v>
      </c>
      <c r="B8" s="15">
        <v>25500</v>
      </c>
      <c r="C8" s="14">
        <v>3665.6</v>
      </c>
      <c r="D8" s="24">
        <f t="shared" si="0"/>
        <v>14.374901960784314</v>
      </c>
      <c r="E8" s="16">
        <f>C8-F8</f>
        <v>-544.5999999999999</v>
      </c>
      <c r="F8" s="14">
        <v>4210.2</v>
      </c>
      <c r="G8" s="23">
        <f t="shared" si="1"/>
        <v>87.06474751793264</v>
      </c>
      <c r="H8" s="26">
        <v>754.3</v>
      </c>
    </row>
    <row r="9" spans="1:8" ht="15">
      <c r="A9" s="7" t="s">
        <v>2</v>
      </c>
      <c r="B9" s="15">
        <v>900</v>
      </c>
      <c r="C9" s="14">
        <v>91.9</v>
      </c>
      <c r="D9" s="24">
        <f t="shared" si="0"/>
        <v>10.21111111111111</v>
      </c>
      <c r="E9" s="16">
        <f t="shared" si="2"/>
        <v>54.800000000000004</v>
      </c>
      <c r="F9" s="14">
        <v>37.1</v>
      </c>
      <c r="G9" s="23">
        <f t="shared" si="1"/>
        <v>247.7088948787062</v>
      </c>
      <c r="H9" s="26">
        <v>261.1</v>
      </c>
    </row>
    <row r="10" spans="1:8" ht="38.25">
      <c r="A10" s="7" t="s">
        <v>26</v>
      </c>
      <c r="B10" s="15">
        <v>61</v>
      </c>
      <c r="C10" s="14">
        <v>24.8</v>
      </c>
      <c r="D10" s="24">
        <f t="shared" si="0"/>
        <v>40.65573770491803</v>
      </c>
      <c r="E10" s="16">
        <f t="shared" si="2"/>
        <v>24.8</v>
      </c>
      <c r="F10" s="14"/>
      <c r="G10" s="23"/>
      <c r="H10" s="26"/>
    </row>
    <row r="11" spans="1:8" ht="25.5">
      <c r="A11" s="6" t="s">
        <v>11</v>
      </c>
      <c r="B11" s="12">
        <f>B13+B14</f>
        <v>6500</v>
      </c>
      <c r="C11" s="12">
        <f>C13+C14</f>
        <v>281.9</v>
      </c>
      <c r="D11" s="12">
        <f t="shared" si="0"/>
        <v>4.336923076923076</v>
      </c>
      <c r="E11" s="13">
        <f t="shared" si="2"/>
        <v>-45.900000000000034</v>
      </c>
      <c r="F11" s="12">
        <f>F13+F14</f>
        <v>327.8</v>
      </c>
      <c r="G11" s="22">
        <f t="shared" si="1"/>
        <v>85.99755948749235</v>
      </c>
      <c r="H11" s="12">
        <f>H13+H14</f>
        <v>409.8</v>
      </c>
    </row>
    <row r="12" spans="1:8" ht="15">
      <c r="A12" s="7" t="s">
        <v>12</v>
      </c>
      <c r="B12" s="11"/>
      <c r="C12" s="11"/>
      <c r="D12" s="24"/>
      <c r="E12" s="13"/>
      <c r="F12" s="14"/>
      <c r="G12" s="23"/>
      <c r="H12" s="26"/>
    </row>
    <row r="13" spans="1:8" ht="25.5">
      <c r="A13" s="7" t="s">
        <v>13</v>
      </c>
      <c r="B13" s="15">
        <v>6500</v>
      </c>
      <c r="C13" s="15">
        <v>281.9</v>
      </c>
      <c r="D13" s="24">
        <f t="shared" si="0"/>
        <v>4.336923076923076</v>
      </c>
      <c r="E13" s="16">
        <f t="shared" si="2"/>
        <v>-45.900000000000034</v>
      </c>
      <c r="F13" s="14">
        <v>327.8</v>
      </c>
      <c r="G13" s="23">
        <f t="shared" si="1"/>
        <v>85.99755948749235</v>
      </c>
      <c r="H13" s="27">
        <v>409.8</v>
      </c>
    </row>
    <row r="14" spans="1:8" ht="32.25" customHeight="1">
      <c r="A14" s="7" t="s">
        <v>25</v>
      </c>
      <c r="B14" s="15"/>
      <c r="C14" s="15"/>
      <c r="D14" s="24"/>
      <c r="E14" s="16">
        <f t="shared" si="2"/>
        <v>0</v>
      </c>
      <c r="F14" s="14"/>
      <c r="G14" s="23"/>
      <c r="H14" s="26"/>
    </row>
    <row r="15" spans="1:8" ht="36">
      <c r="A15" s="10" t="s">
        <v>14</v>
      </c>
      <c r="B15" s="18">
        <f>B16+B22+B23+B24+B26+B28</f>
        <v>65370.600000000006</v>
      </c>
      <c r="C15" s="18">
        <f>C16+C22+C23+C24+C26+C28</f>
        <v>4292.999999999999</v>
      </c>
      <c r="D15" s="12">
        <f t="shared" si="0"/>
        <v>6.567172398601204</v>
      </c>
      <c r="E15" s="13">
        <f t="shared" si="2"/>
        <v>1258.699999999999</v>
      </c>
      <c r="F15" s="18">
        <f>F16+F22+F23+F24+F26+F28</f>
        <v>3034.3</v>
      </c>
      <c r="G15" s="22">
        <f t="shared" si="1"/>
        <v>141.48238473453512</v>
      </c>
      <c r="H15" s="18">
        <f>H16+H22+H23+H24+H26+H28</f>
        <v>2961.3000000000006</v>
      </c>
    </row>
    <row r="16" spans="1:8" ht="48">
      <c r="A16" s="19" t="s">
        <v>22</v>
      </c>
      <c r="B16" s="12">
        <f>B17+B19+B21+B20+B18</f>
        <v>28259.4</v>
      </c>
      <c r="C16" s="12">
        <f>C17+C19+C21+C20+C18</f>
        <v>3452.7</v>
      </c>
      <c r="D16" s="12">
        <f t="shared" si="0"/>
        <v>12.217881483683305</v>
      </c>
      <c r="E16" s="13">
        <f t="shared" si="2"/>
        <v>1178.2999999999997</v>
      </c>
      <c r="F16" s="12">
        <f>F17+F19+F21+F20+F18</f>
        <v>2274.4</v>
      </c>
      <c r="G16" s="22">
        <f t="shared" si="1"/>
        <v>151.80706999648257</v>
      </c>
      <c r="H16" s="12">
        <f>H17+H19+H21+H20+H18</f>
        <v>1915.3000000000002</v>
      </c>
    </row>
    <row r="17" spans="1:8" ht="51">
      <c r="A17" s="7" t="s">
        <v>30</v>
      </c>
      <c r="B17" s="14">
        <v>15941.6</v>
      </c>
      <c r="C17" s="14">
        <v>2512.1</v>
      </c>
      <c r="D17" s="24">
        <f t="shared" si="0"/>
        <v>15.758142219099714</v>
      </c>
      <c r="E17" s="16">
        <f t="shared" si="2"/>
        <v>1527.1</v>
      </c>
      <c r="F17" s="14">
        <v>985</v>
      </c>
      <c r="G17" s="23">
        <f>C17/F17*100</f>
        <v>255.03553299492384</v>
      </c>
      <c r="H17" s="27">
        <v>475.7</v>
      </c>
    </row>
    <row r="18" spans="1:8" ht="38.25">
      <c r="A18" s="7" t="s">
        <v>29</v>
      </c>
      <c r="B18" s="14">
        <v>8584.3</v>
      </c>
      <c r="C18" s="14">
        <v>719</v>
      </c>
      <c r="D18" s="24">
        <f t="shared" si="0"/>
        <v>8.37575574013024</v>
      </c>
      <c r="E18" s="16">
        <f t="shared" si="2"/>
        <v>-414.5</v>
      </c>
      <c r="F18" s="14">
        <v>1133.5</v>
      </c>
      <c r="G18" s="23">
        <f t="shared" si="1"/>
        <v>63.43184825760918</v>
      </c>
      <c r="H18" s="27">
        <v>1129.9</v>
      </c>
    </row>
    <row r="19" spans="1:8" ht="39.75" customHeight="1">
      <c r="A19" s="7" t="s">
        <v>15</v>
      </c>
      <c r="B19" s="15">
        <v>2912.8</v>
      </c>
      <c r="C19" s="14">
        <v>206.2</v>
      </c>
      <c r="D19" s="24">
        <f t="shared" si="0"/>
        <v>7.079099148585552</v>
      </c>
      <c r="E19" s="16">
        <f t="shared" si="2"/>
        <v>65.5</v>
      </c>
      <c r="F19" s="14">
        <v>140.7</v>
      </c>
      <c r="G19" s="23">
        <f t="shared" si="1"/>
        <v>146.55294953802417</v>
      </c>
      <c r="H19" s="27">
        <v>238.7</v>
      </c>
    </row>
    <row r="20" spans="1:8" ht="27.75" customHeight="1">
      <c r="A20" s="7" t="s">
        <v>24</v>
      </c>
      <c r="B20" s="15">
        <v>20</v>
      </c>
      <c r="C20" s="14"/>
      <c r="D20" s="24">
        <f t="shared" si="0"/>
        <v>0</v>
      </c>
      <c r="E20" s="16">
        <f t="shared" si="2"/>
        <v>0</v>
      </c>
      <c r="F20" s="14"/>
      <c r="G20" s="23"/>
      <c r="H20" s="27"/>
    </row>
    <row r="21" spans="1:8" ht="53.25" customHeight="1">
      <c r="A21" s="7" t="s">
        <v>28</v>
      </c>
      <c r="B21" s="15">
        <v>800.7</v>
      </c>
      <c r="C21" s="15">
        <v>15.4</v>
      </c>
      <c r="D21" s="24">
        <f t="shared" si="0"/>
        <v>1.9233170975396527</v>
      </c>
      <c r="E21" s="16">
        <f t="shared" si="2"/>
        <v>0.20000000000000107</v>
      </c>
      <c r="F21" s="15">
        <v>15.2</v>
      </c>
      <c r="G21" s="23">
        <f t="shared" si="1"/>
        <v>101.31578947368422</v>
      </c>
      <c r="H21" s="27">
        <v>71</v>
      </c>
    </row>
    <row r="22" spans="1:8" ht="35.25" customHeight="1">
      <c r="A22" s="10" t="s">
        <v>16</v>
      </c>
      <c r="B22" s="12">
        <v>2644.4</v>
      </c>
      <c r="C22" s="12">
        <v>45.9</v>
      </c>
      <c r="D22" s="12">
        <f t="shared" si="0"/>
        <v>1.7357434578732414</v>
      </c>
      <c r="E22" s="13">
        <f t="shared" si="2"/>
        <v>-254.79999999999998</v>
      </c>
      <c r="F22" s="12">
        <v>300.7</v>
      </c>
      <c r="G22" s="22">
        <f t="shared" si="1"/>
        <v>15.264383106085798</v>
      </c>
      <c r="H22" s="27">
        <v>262.8</v>
      </c>
    </row>
    <row r="23" spans="1:8" ht="48">
      <c r="A23" s="10" t="s">
        <v>17</v>
      </c>
      <c r="B23" s="12">
        <v>4310</v>
      </c>
      <c r="C23" s="12">
        <v>266.9</v>
      </c>
      <c r="D23" s="12">
        <f t="shared" si="0"/>
        <v>6.192575406032482</v>
      </c>
      <c r="E23" s="13">
        <f t="shared" si="2"/>
        <v>18.399999999999977</v>
      </c>
      <c r="F23" s="12">
        <v>248.5</v>
      </c>
      <c r="G23" s="22">
        <f t="shared" si="1"/>
        <v>107.40442655935614</v>
      </c>
      <c r="H23" s="27">
        <v>147</v>
      </c>
    </row>
    <row r="24" spans="1:8" ht="36">
      <c r="A24" s="10" t="s">
        <v>23</v>
      </c>
      <c r="B24" s="12">
        <v>27275</v>
      </c>
      <c r="C24" s="12">
        <v>341.2</v>
      </c>
      <c r="D24" s="12">
        <f t="shared" si="0"/>
        <v>1.2509624197983502</v>
      </c>
      <c r="E24" s="13">
        <f t="shared" si="2"/>
        <v>322.9</v>
      </c>
      <c r="F24" s="12">
        <v>18.3</v>
      </c>
      <c r="G24" s="22">
        <f t="shared" si="1"/>
        <v>1864.48087431694</v>
      </c>
      <c r="H24" s="28">
        <v>288.8</v>
      </c>
    </row>
    <row r="25" spans="1:8" ht="24">
      <c r="A25" s="10" t="s">
        <v>3</v>
      </c>
      <c r="B25" s="11"/>
      <c r="C25" s="11"/>
      <c r="D25" s="24"/>
      <c r="E25" s="13">
        <f t="shared" si="2"/>
        <v>0</v>
      </c>
      <c r="F25" s="12"/>
      <c r="G25" s="23"/>
      <c r="H25" s="27"/>
    </row>
    <row r="26" spans="1:8" ht="24">
      <c r="A26" s="10" t="s">
        <v>4</v>
      </c>
      <c r="B26" s="12">
        <v>2881.8</v>
      </c>
      <c r="C26" s="12">
        <v>187.4</v>
      </c>
      <c r="D26" s="12">
        <f t="shared" si="0"/>
        <v>6.502880144354223</v>
      </c>
      <c r="E26" s="13">
        <f t="shared" si="2"/>
        <v>4.400000000000006</v>
      </c>
      <c r="F26" s="12">
        <v>183</v>
      </c>
      <c r="G26" s="22">
        <f t="shared" si="1"/>
        <v>102.40437158469946</v>
      </c>
      <c r="H26" s="12">
        <v>321</v>
      </c>
    </row>
    <row r="27" spans="1:8" ht="25.5" hidden="1">
      <c r="A27" s="7" t="s">
        <v>21</v>
      </c>
      <c r="B27" s="15"/>
      <c r="C27" s="15"/>
      <c r="D27" s="12" t="e">
        <f t="shared" si="0"/>
        <v>#DIV/0!</v>
      </c>
      <c r="E27" s="16"/>
      <c r="F27" s="14"/>
      <c r="G27" s="23" t="e">
        <f t="shared" si="1"/>
        <v>#DIV/0!</v>
      </c>
      <c r="H27" s="27"/>
    </row>
    <row r="28" spans="1:8" ht="25.5">
      <c r="A28" s="6" t="s">
        <v>6</v>
      </c>
      <c r="B28" s="17">
        <v>0</v>
      </c>
      <c r="C28" s="11">
        <v>-1.1</v>
      </c>
      <c r="D28" s="12"/>
      <c r="E28" s="13">
        <f t="shared" si="2"/>
        <v>-10.5</v>
      </c>
      <c r="F28" s="12">
        <v>9.4</v>
      </c>
      <c r="G28" s="23"/>
      <c r="H28" s="27">
        <v>26.4</v>
      </c>
    </row>
    <row r="29" spans="1:7" ht="0.75" customHeight="1" hidden="1">
      <c r="A29" s="7" t="s">
        <v>18</v>
      </c>
      <c r="B29" s="18"/>
      <c r="C29" s="18"/>
      <c r="D29" s="12"/>
      <c r="E29" s="13"/>
      <c r="F29" s="12"/>
      <c r="G29" s="23" t="e">
        <f t="shared" si="1"/>
        <v>#DIV/0!</v>
      </c>
    </row>
    <row r="30" spans="1:6" ht="15">
      <c r="A30" s="8"/>
      <c r="F30" s="1"/>
    </row>
    <row r="31" spans="1:3" ht="15">
      <c r="A31" s="20" t="s">
        <v>19</v>
      </c>
      <c r="B31" s="21"/>
      <c r="C31" s="21"/>
    </row>
    <row r="32" spans="1:3" ht="15">
      <c r="A32" s="20" t="s">
        <v>20</v>
      </c>
      <c r="B32" s="21"/>
      <c r="C32" t="s">
        <v>31</v>
      </c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</sheetData>
  <sheetProtection/>
  <mergeCells count="1">
    <mergeCell ref="A1:G1"/>
  </mergeCells>
  <printOptions/>
  <pageMargins left="0" right="0" top="0" bottom="0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1</cp:lastModifiedBy>
  <cp:lastPrinted>2017-02-07T06:46:03Z</cp:lastPrinted>
  <dcterms:created xsi:type="dcterms:W3CDTF">2003-08-05T13:28:30Z</dcterms:created>
  <dcterms:modified xsi:type="dcterms:W3CDTF">2017-02-07T06:53:54Z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