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<sst xmlns="http://schemas.openxmlformats.org/spreadsheetml/2006/main" count="57" uniqueCount="56">
  <si>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Оценка ожидаемого исполнения бюджета на текущий финансовый  год</t>
  </si>
  <si>
    <t>г. Вольск</t>
  </si>
  <si>
    <t>тыс.руб.</t>
  </si>
  <si>
    <t>№ п/п</t>
  </si>
  <si>
    <t xml:space="preserve">НАИМЕНОВАНИЕ </t>
  </si>
  <si>
    <t>Факт 9 мес.</t>
  </si>
  <si>
    <t xml:space="preserve">Ожидаемое год  </t>
  </si>
  <si>
    <r>
      <t xml:space="preserve">  </t>
    </r>
    <r>
      <rPr>
        <b/>
        <sz val="12"/>
        <rFont val="Arial Cyr"/>
        <family val="0"/>
      </rPr>
      <t xml:space="preserve">± </t>
    </r>
    <r>
      <rPr>
        <b/>
        <sz val="12"/>
        <rFont val="Times New Roman Cyr"/>
        <family val="0"/>
      </rPr>
      <t>(гр.5-гр.3)</t>
    </r>
  </si>
  <si>
    <t xml:space="preserve"> СОБСТВЕННЫЕ ДОХОДЫ - ВСЕГО</t>
  </si>
  <si>
    <t>в т.ч.</t>
  </si>
  <si>
    <t>НАЛОГОВЫЕ ДОХОДЫ</t>
  </si>
  <si>
    <t>из них:</t>
  </si>
  <si>
    <t xml:space="preserve">  -  НДФЛ</t>
  </si>
  <si>
    <t xml:space="preserve">  -  ЕСХН</t>
  </si>
  <si>
    <t xml:space="preserve">  -  Налог на имущество физических лиц</t>
  </si>
  <si>
    <t xml:space="preserve">  -  Земельный налог</t>
  </si>
  <si>
    <r>
      <t xml:space="preserve">  </t>
    </r>
    <r>
      <rPr>
        <b/>
        <sz val="12"/>
        <rFont val="Times New Roman Cyr"/>
        <family val="0"/>
      </rPr>
      <t xml:space="preserve">-  </t>
    </r>
    <r>
      <rPr>
        <sz val="12"/>
        <rFont val="Times New Roman Cyr"/>
        <family val="0"/>
      </rPr>
      <t>Государственная пошлина</t>
    </r>
  </si>
  <si>
    <t xml:space="preserve"> НЕНАЛОГОВЫЕ ДОХОДЫ</t>
  </si>
  <si>
    <t xml:space="preserve">  -  Арендная плата  за земли</t>
  </si>
  <si>
    <t xml:space="preserve">  -  Арендная плата за имущество</t>
  </si>
  <si>
    <r>
      <t xml:space="preserve">    </t>
    </r>
    <r>
      <rPr>
        <sz val="12"/>
        <rFont val="Times New Roman Cyr"/>
        <family val="0"/>
      </rPr>
      <t>- прочие доходы от использов.имущества</t>
    </r>
  </si>
  <si>
    <t xml:space="preserve">  -  Доходы от  продажи материальных активов</t>
  </si>
  <si>
    <t xml:space="preserve">  -  Административные платежи и сборы</t>
  </si>
  <si>
    <t>Штрафы</t>
  </si>
  <si>
    <t>БЕЗВОЗМЕЗДНЫЕ ПЕРЕЧИСЛЕНИЯ</t>
  </si>
  <si>
    <t xml:space="preserve">в том числе   </t>
  </si>
  <si>
    <t xml:space="preserve"> Дотация на выравнивание из муниципального района</t>
  </si>
  <si>
    <t xml:space="preserve"> Дотация на выравнивание из областного бюджета</t>
  </si>
  <si>
    <t>Субвенция по ВУС</t>
  </si>
  <si>
    <t>Межбюджетные трансферты</t>
  </si>
  <si>
    <t>ВСЕГО 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</si>
  <si>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</si>
  <si>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</si>
  <si>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</si>
  <si>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</si>
  <si>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</si>
  <si>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</si>
  <si>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</si>
  <si>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</si>
  <si>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</si>
  <si>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</si>
  <si>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Источники внутреннего финансирования дефицита бюджета</t>
  </si>
  <si>
    <t>Начальник</t>
  </si>
  <si>
    <t>финансового управления</t>
  </si>
  <si>
    <t>района</t>
  </si>
  <si>
    <t>С.Г.Орлов</t>
  </si>
  <si>
    <t xml:space="preserve">  -  невыясненные</t>
  </si>
  <si>
    <t xml:space="preserve">Субсидии </t>
  </si>
  <si>
    <t>результат ("-" дефицит)</t>
  </si>
  <si>
    <t>администрации Вольского муниципального</t>
  </si>
  <si>
    <r>
      <t xml:space="preserve">  </t>
    </r>
    <r>
      <rPr>
        <sz val="12"/>
        <rFont val="Times New Roman Cyr"/>
        <family val="0"/>
      </rPr>
      <t>- Доходы от платных услуг</t>
    </r>
  </si>
  <si>
    <t>возврат субсидий</t>
  </si>
  <si>
    <t>Обслуживание государственного и муниципального долга</t>
  </si>
  <si>
    <t>План 2014 г. первонач.</t>
  </si>
  <si>
    <t xml:space="preserve"> акцизы</t>
  </si>
  <si>
    <t>Межбюжетные трансферты бюджетам субъектов РФ и муниципальных образований общего характера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</si>
</sst>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;[Red]\-#,##0.00;0.00"/>
    <numFmt numFmtId="168" formatCode="0\00\000\000"/>
    <numFmt numFmtId="169" formatCode="000\.00\.0000"/>
    <numFmt numFmtId="170" formatCode="0000000"/>
    <numFmt numFmtId="171" formatCode="0000"/>
    <numFmt numFmtId="172" formatCode="000\.00\.000\.0"/>
    <numFmt numFmtId="173" formatCode="00\.00\.00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name val="Arial Unicode MS"/>
      <family val="0"/>
    </font>
    <font>
      <b/>
      <sz val="12"/>
      <name val="Arial Cyr"/>
      <family val="0"/>
    </font>
    <font>
      <sz val="12"/>
      <name val="Arial Unicode M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55" applyFont="1" applyAlignment="1">
      <alignment wrapText="1"/>
      <protection/>
    </xf>
    <xf numFmtId="0" fontId="21" fillId="0" borderId="0" xfId="55" applyFont="1" applyAlignment="1">
      <alignment horizontal="center" vertical="center" wrapText="1"/>
      <protection/>
    </xf>
    <xf numFmtId="3" fontId="21" fillId="0" borderId="0" xfId="55" applyNumberFormat="1" applyFont="1" applyAlignment="1">
      <alignment horizontal="center" wrapText="1"/>
      <protection/>
    </xf>
    <xf numFmtId="3" fontId="21" fillId="0" borderId="0" xfId="55" applyNumberFormat="1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vertical="center" wrapText="1"/>
      <protection/>
    </xf>
    <xf numFmtId="3" fontId="20" fillId="0" borderId="10" xfId="55" applyNumberFormat="1" applyFont="1" applyBorder="1" applyAlignment="1">
      <alignment horizontal="center" vertical="center" wrapText="1"/>
      <protection/>
    </xf>
    <xf numFmtId="3" fontId="22" fillId="0" borderId="10" xfId="55" applyNumberFormat="1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3" fontId="21" fillId="0" borderId="10" xfId="55" applyNumberFormat="1" applyFont="1" applyBorder="1" applyAlignment="1">
      <alignment horizontal="center" wrapText="1"/>
      <protection/>
    </xf>
    <xf numFmtId="0" fontId="21" fillId="0" borderId="10" xfId="55" applyFont="1" applyBorder="1" applyAlignment="1">
      <alignment wrapText="1"/>
      <protection/>
    </xf>
    <xf numFmtId="0" fontId="20" fillId="0" borderId="10" xfId="55" applyFont="1" applyBorder="1" applyAlignment="1">
      <alignment horizontal="left" vertical="center" wrapText="1"/>
      <protection/>
    </xf>
    <xf numFmtId="164" fontId="20" fillId="0" borderId="10" xfId="55" applyNumberFormat="1" applyFont="1" applyBorder="1" applyAlignment="1">
      <alignment horizont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3" fontId="20" fillId="0" borderId="10" xfId="55" applyNumberFormat="1" applyFont="1" applyBorder="1" applyAlignment="1">
      <alignment horizontal="center" wrapText="1"/>
      <protection/>
    </xf>
    <xf numFmtId="0" fontId="20" fillId="0" borderId="10" xfId="55" applyFont="1" applyBorder="1" applyAlignment="1">
      <alignment wrapText="1"/>
      <protection/>
    </xf>
    <xf numFmtId="164" fontId="21" fillId="0" borderId="10" xfId="55" applyNumberFormat="1" applyFont="1" applyBorder="1" applyAlignment="1">
      <alignment horizontal="center" wrapText="1"/>
      <protection/>
    </xf>
    <xf numFmtId="0" fontId="22" fillId="0" borderId="1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horizontal="left" vertical="center" wrapText="1"/>
      <protection/>
    </xf>
    <xf numFmtId="164" fontId="21" fillId="0" borderId="11" xfId="55" applyNumberFormat="1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9" fontId="24" fillId="0" borderId="10" xfId="55" applyNumberFormat="1" applyFont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horizontal="left" vertical="center" wrapText="1"/>
      <protection/>
    </xf>
    <xf numFmtId="165" fontId="19" fillId="0" borderId="10" xfId="55" applyNumberFormat="1" applyFont="1" applyBorder="1" applyAlignment="1">
      <alignment horizontal="center" wrapText="1"/>
      <protection/>
    </xf>
    <xf numFmtId="0" fontId="21" fillId="0" borderId="10" xfId="55" applyFont="1" applyFill="1" applyBorder="1" applyAlignment="1">
      <alignment wrapText="1"/>
      <protection/>
    </xf>
    <xf numFmtId="166" fontId="25" fillId="0" borderId="10" xfId="54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Font="1" applyFill="1" applyBorder="1" applyAlignment="1">
      <alignment horizontal="center" vertical="top"/>
    </xf>
    <xf numFmtId="164" fontId="21" fillId="0" borderId="10" xfId="55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64" fontId="26" fillId="0" borderId="10" xfId="0" applyNumberFormat="1" applyFont="1" applyFill="1" applyBorder="1" applyAlignment="1">
      <alignment horizontal="center" vertical="top"/>
    </xf>
    <xf numFmtId="164" fontId="25" fillId="0" borderId="10" xfId="0" applyNumberFormat="1" applyFont="1" applyFill="1" applyBorder="1" applyAlignment="1">
      <alignment horizontal="center" vertical="top"/>
    </xf>
    <xf numFmtId="0" fontId="14" fillId="0" borderId="10" xfId="55" applyFill="1" applyBorder="1">
      <alignment/>
      <protection/>
    </xf>
    <xf numFmtId="166" fontId="26" fillId="0" borderId="10" xfId="54" applyNumberFormat="1" applyFont="1" applyFill="1" applyBorder="1" applyAlignment="1" applyProtection="1">
      <alignment horizontal="left" vertical="top" wrapText="1"/>
      <protection hidden="1"/>
    </xf>
    <xf numFmtId="0" fontId="14" fillId="0" borderId="0" xfId="55">
      <alignment/>
      <protection/>
    </xf>
    <xf numFmtId="0" fontId="20" fillId="0" borderId="0" xfId="55" applyFont="1" applyBorder="1" applyAlignment="1">
      <alignment horizontal="left" vertical="center" wrapText="1"/>
      <protection/>
    </xf>
    <xf numFmtId="3" fontId="20" fillId="0" borderId="0" xfId="55" applyNumberFormat="1" applyFont="1" applyBorder="1" applyAlignment="1">
      <alignment horizontal="center" wrapText="1"/>
      <protection/>
    </xf>
    <xf numFmtId="3" fontId="21" fillId="0" borderId="0" xfId="55" applyNumberFormat="1" applyFont="1" applyBorder="1" applyAlignment="1">
      <alignment horizontal="center" wrapText="1"/>
      <protection/>
    </xf>
    <xf numFmtId="0" fontId="21" fillId="0" borderId="0" xfId="55" applyFont="1" applyBorder="1" applyAlignment="1">
      <alignment horizontal="left" vertical="center" wrapText="1"/>
      <protection/>
    </xf>
    <xf numFmtId="3" fontId="21" fillId="0" borderId="0" xfId="55" applyNumberFormat="1" applyFont="1" applyBorder="1" applyAlignment="1">
      <alignment wrapText="1"/>
      <protection/>
    </xf>
    <xf numFmtId="0" fontId="21" fillId="0" borderId="0" xfId="55" applyFont="1" applyBorder="1" applyAlignment="1">
      <alignment wrapText="1"/>
      <protection/>
    </xf>
    <xf numFmtId="0" fontId="21" fillId="0" borderId="0" xfId="55" applyFont="1" applyAlignment="1">
      <alignment wrapText="1"/>
      <protection/>
    </xf>
    <xf numFmtId="3" fontId="21" fillId="0" borderId="0" xfId="55" applyNumberFormat="1" applyFont="1" applyAlignment="1">
      <alignment wrapText="1"/>
      <protection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 vertical="top"/>
    </xf>
    <xf numFmtId="3" fontId="21" fillId="0" borderId="12" xfId="55" applyNumberFormat="1" applyFont="1" applyBorder="1" applyAlignment="1">
      <alignment horizont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171" fontId="25" fillId="0" borderId="13" xfId="52" applyNumberFormat="1" applyFont="1" applyFill="1" applyBorder="1" applyAlignment="1" applyProtection="1">
      <alignment wrapText="1"/>
      <protection hidden="1"/>
    </xf>
    <xf numFmtId="164" fontId="21" fillId="0" borderId="10" xfId="55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="75" zoomScaleNormal="75" zoomScalePageLayoutView="0" workbookViewId="0" topLeftCell="A25">
      <selection activeCell="F43" sqref="F43"/>
    </sheetView>
  </sheetViews>
  <sheetFormatPr defaultColWidth="9.00390625" defaultRowHeight="12.75"/>
  <cols>
    <col min="1" max="1" width="7.75390625" style="0" customWidth="1"/>
    <col min="2" max="2" width="45.00390625" style="0" customWidth="1"/>
    <col min="3" max="3" width="14.00390625" style="0" customWidth="1"/>
    <col min="4" max="4" width="13.25390625" style="0" customWidth="1"/>
    <col min="5" max="5" width="12.875" style="0" customWidth="1"/>
    <col min="6" max="6" width="17.875" style="0" customWidth="1"/>
  </cols>
  <sheetData>
    <row r="1" spans="1:6" ht="18.75" customHeight="1">
      <c r="A1" s="49" t="s">
        <v>0</v>
      </c>
      <c r="B1" s="49"/>
      <c r="C1" s="49"/>
      <c r="D1" s="49"/>
      <c r="E1" s="49"/>
      <c r="F1" s="49"/>
    </row>
    <row r="2" spans="1:6" ht="18.75">
      <c r="A2" s="1"/>
      <c r="B2" s="49" t="s">
        <v>1</v>
      </c>
      <c r="C2" s="49"/>
      <c r="D2" s="49"/>
      <c r="E2" s="49"/>
      <c r="F2" s="49"/>
    </row>
    <row r="3" spans="1:6" ht="15.75">
      <c r="A3" s="1"/>
      <c r="B3" s="2"/>
      <c r="C3" s="3"/>
      <c r="D3" s="3"/>
      <c r="E3" s="3"/>
      <c r="F3" s="4" t="s">
        <v>2</v>
      </c>
    </row>
    <row r="4" spans="1:6" ht="31.5">
      <c r="A4" s="5" t="s">
        <v>3</v>
      </c>
      <c r="B4" s="6" t="s">
        <v>4</v>
      </c>
      <c r="C4" s="7" t="s">
        <v>53</v>
      </c>
      <c r="D4" s="7" t="s">
        <v>5</v>
      </c>
      <c r="E4" s="7" t="s">
        <v>6</v>
      </c>
      <c r="F4" s="8" t="s">
        <v>7</v>
      </c>
    </row>
    <row r="5" spans="1:6" ht="15.75">
      <c r="A5" s="9">
        <v>1</v>
      </c>
      <c r="B5" s="10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15.75">
      <c r="A6" s="12"/>
      <c r="B6" s="13" t="s">
        <v>8</v>
      </c>
      <c r="C6" s="14">
        <f>C8+C17</f>
        <v>125536.19999999998</v>
      </c>
      <c r="D6" s="14">
        <f>D8+D17</f>
        <v>88372.1</v>
      </c>
      <c r="E6" s="14">
        <f>E8+E17</f>
        <v>131685</v>
      </c>
      <c r="F6" s="14">
        <f>F8+F17</f>
        <v>6148.800000000011</v>
      </c>
    </row>
    <row r="7" spans="1:6" ht="15.75">
      <c r="A7" s="12"/>
      <c r="B7" s="15" t="s">
        <v>9</v>
      </c>
      <c r="C7" s="14"/>
      <c r="D7" s="14"/>
      <c r="E7" s="16"/>
      <c r="F7" s="14"/>
    </row>
    <row r="8" spans="1:6" ht="15.75">
      <c r="A8" s="12"/>
      <c r="B8" s="13" t="s">
        <v>10</v>
      </c>
      <c r="C8" s="14">
        <f>C10+C12+C13+C14+C15+C11</f>
        <v>117853.39999999998</v>
      </c>
      <c r="D8" s="14">
        <f>D10+D12+D13+D14+D15+D11</f>
        <v>76256</v>
      </c>
      <c r="E8" s="14">
        <f>E10+E12+E13+E14+E15+E11</f>
        <v>116612.5</v>
      </c>
      <c r="F8" s="14">
        <f>F10+F12+F13+F14+F15+F11</f>
        <v>-1240.8999999999896</v>
      </c>
    </row>
    <row r="9" spans="1:6" ht="15.75">
      <c r="A9" s="12"/>
      <c r="B9" s="15" t="s">
        <v>11</v>
      </c>
      <c r="C9" s="14"/>
      <c r="D9" s="14"/>
      <c r="E9" s="16"/>
      <c r="F9" s="14"/>
    </row>
    <row r="10" spans="1:6" ht="15.75">
      <c r="A10" s="17"/>
      <c r="B10" s="15" t="s">
        <v>12</v>
      </c>
      <c r="C10" s="18">
        <v>69188.2</v>
      </c>
      <c r="D10" s="18">
        <v>46590.4</v>
      </c>
      <c r="E10" s="18">
        <v>72761.6</v>
      </c>
      <c r="F10" s="18">
        <f aca="true" t="shared" si="0" ref="F10:F15">E10-C10</f>
        <v>3573.4000000000087</v>
      </c>
    </row>
    <row r="11" spans="1:6" ht="15.75">
      <c r="A11" s="17"/>
      <c r="B11" s="15" t="s">
        <v>54</v>
      </c>
      <c r="C11" s="18">
        <v>8810.7</v>
      </c>
      <c r="D11" s="18">
        <v>5752.1</v>
      </c>
      <c r="E11" s="18">
        <v>8810.7</v>
      </c>
      <c r="F11" s="18">
        <f t="shared" si="0"/>
        <v>0</v>
      </c>
    </row>
    <row r="12" spans="1:6" ht="15.75">
      <c r="A12" s="12"/>
      <c r="B12" s="15" t="s">
        <v>13</v>
      </c>
      <c r="C12" s="18">
        <v>483.4</v>
      </c>
      <c r="D12" s="18">
        <v>58.7</v>
      </c>
      <c r="E12" s="18">
        <v>58.7</v>
      </c>
      <c r="F12" s="18">
        <f t="shared" si="0"/>
        <v>-424.7</v>
      </c>
    </row>
    <row r="13" spans="1:6" ht="15.75">
      <c r="A13" s="12"/>
      <c r="B13" s="15" t="s">
        <v>14</v>
      </c>
      <c r="C13" s="18">
        <v>8731</v>
      </c>
      <c r="D13" s="18">
        <v>3234.4</v>
      </c>
      <c r="E13" s="18">
        <v>7207</v>
      </c>
      <c r="F13" s="18">
        <f t="shared" si="0"/>
        <v>-1524</v>
      </c>
    </row>
    <row r="14" spans="1:6" ht="15.75">
      <c r="A14" s="12"/>
      <c r="B14" s="15" t="s">
        <v>15</v>
      </c>
      <c r="C14" s="18">
        <v>30640.1</v>
      </c>
      <c r="D14" s="18">
        <v>20620.4</v>
      </c>
      <c r="E14" s="18">
        <v>27774.5</v>
      </c>
      <c r="F14" s="18">
        <f t="shared" si="0"/>
        <v>-2865.5999999999985</v>
      </c>
    </row>
    <row r="15" spans="1:6" ht="17.25">
      <c r="A15" s="17"/>
      <c r="B15" s="19" t="s">
        <v>16</v>
      </c>
      <c r="C15" s="18"/>
      <c r="D15" s="18"/>
      <c r="E15" s="18"/>
      <c r="F15" s="18">
        <f t="shared" si="0"/>
        <v>0</v>
      </c>
    </row>
    <row r="16" spans="1:6" ht="15.75">
      <c r="A16" s="12"/>
      <c r="B16" s="15"/>
      <c r="C16" s="14"/>
      <c r="D16" s="14"/>
      <c r="E16" s="16"/>
      <c r="F16" s="14"/>
    </row>
    <row r="17" spans="1:6" ht="15.75">
      <c r="A17" s="12"/>
      <c r="B17" s="13" t="s">
        <v>17</v>
      </c>
      <c r="C17" s="14">
        <f>C19+C20+C22+C24+C21+C23+C25</f>
        <v>7682.8</v>
      </c>
      <c r="D17" s="14">
        <f>D19+D20+D22+D24+D21+D23+D25+D26</f>
        <v>12116.099999999999</v>
      </c>
      <c r="E17" s="14">
        <f>E19+E20+E22+E24+E21+E23+E25</f>
        <v>15072.5</v>
      </c>
      <c r="F17" s="14">
        <f>F19+F20+F22+F24+F21+F23+F25</f>
        <v>7389.700000000001</v>
      </c>
    </row>
    <row r="18" spans="1:6" ht="15.75">
      <c r="A18" s="12"/>
      <c r="B18" s="15" t="s">
        <v>11</v>
      </c>
      <c r="C18" s="18"/>
      <c r="D18" s="18"/>
      <c r="E18" s="16"/>
      <c r="F18" s="18"/>
    </row>
    <row r="19" spans="1:6" ht="15.75">
      <c r="A19" s="12"/>
      <c r="B19" s="20" t="s">
        <v>18</v>
      </c>
      <c r="C19" s="18">
        <v>4459.8</v>
      </c>
      <c r="D19" s="18">
        <v>5088.7</v>
      </c>
      <c r="E19" s="18">
        <v>7661.8</v>
      </c>
      <c r="F19" s="18">
        <f aca="true" t="shared" si="1" ref="F19:F25">E19-C19</f>
        <v>3202</v>
      </c>
    </row>
    <row r="20" spans="1:6" ht="15.75">
      <c r="A20" s="12"/>
      <c r="B20" s="15" t="s">
        <v>19</v>
      </c>
      <c r="C20" s="21">
        <v>430</v>
      </c>
      <c r="D20" s="21">
        <v>822.2</v>
      </c>
      <c r="E20" s="18">
        <v>1202.8</v>
      </c>
      <c r="F20" s="18">
        <f t="shared" si="1"/>
        <v>772.8</v>
      </c>
    </row>
    <row r="21" spans="1:6" ht="33">
      <c r="A21" s="12"/>
      <c r="B21" s="22" t="s">
        <v>20</v>
      </c>
      <c r="C21" s="21">
        <v>40</v>
      </c>
      <c r="D21" s="21"/>
      <c r="E21" s="18"/>
      <c r="F21" s="18">
        <f t="shared" si="1"/>
        <v>-40</v>
      </c>
    </row>
    <row r="22" spans="1:6" ht="31.5">
      <c r="A22" s="12"/>
      <c r="B22" s="23" t="s">
        <v>21</v>
      </c>
      <c r="C22" s="18">
        <v>2750</v>
      </c>
      <c r="D22" s="18">
        <v>6200.6</v>
      </c>
      <c r="E22" s="18">
        <v>6200.6</v>
      </c>
      <c r="F22" s="18">
        <f t="shared" si="1"/>
        <v>3450.6000000000004</v>
      </c>
    </row>
    <row r="23" spans="1:6" ht="17.25">
      <c r="A23" s="12"/>
      <c r="B23" s="24" t="s">
        <v>50</v>
      </c>
      <c r="C23" s="18"/>
      <c r="D23" s="18"/>
      <c r="E23" s="18"/>
      <c r="F23" s="18">
        <f t="shared" si="1"/>
        <v>0</v>
      </c>
    </row>
    <row r="24" spans="1:6" ht="15.75">
      <c r="A24" s="12"/>
      <c r="B24" s="23" t="s">
        <v>22</v>
      </c>
      <c r="C24" s="18"/>
      <c r="D24" s="18"/>
      <c r="E24" s="18"/>
      <c r="F24" s="18">
        <f t="shared" si="1"/>
        <v>0</v>
      </c>
    </row>
    <row r="25" spans="1:6" ht="15.75">
      <c r="A25" s="12"/>
      <c r="B25" s="15" t="s">
        <v>23</v>
      </c>
      <c r="C25" s="18">
        <v>3</v>
      </c>
      <c r="D25" s="18">
        <v>4.3</v>
      </c>
      <c r="E25" s="18">
        <v>7.3</v>
      </c>
      <c r="F25" s="18">
        <f t="shared" si="1"/>
        <v>4.3</v>
      </c>
    </row>
    <row r="26" spans="1:6" ht="15.75">
      <c r="A26" s="12"/>
      <c r="B26" s="15" t="s">
        <v>46</v>
      </c>
      <c r="C26" s="18"/>
      <c r="D26" s="18">
        <v>0.3</v>
      </c>
      <c r="E26" s="18"/>
      <c r="F26" s="18"/>
    </row>
    <row r="27" spans="1:6" ht="15.75">
      <c r="A27" s="12"/>
      <c r="B27" s="13" t="s">
        <v>24</v>
      </c>
      <c r="C27" s="14">
        <f>C29+C30+C31+C32+C33</f>
        <v>2332.8</v>
      </c>
      <c r="D27" s="14">
        <f>D29+D30+D31+D32+D33+D34</f>
        <v>1749.6</v>
      </c>
      <c r="E27" s="14">
        <f>E29+E30+E31+E32+E33+E34</f>
        <v>2332.8</v>
      </c>
      <c r="F27" s="14">
        <f>F29+F30+F31+F32+F33+F34</f>
        <v>0</v>
      </c>
    </row>
    <row r="28" spans="1:6" ht="15.75">
      <c r="A28" s="12"/>
      <c r="B28" s="15" t="s">
        <v>25</v>
      </c>
      <c r="C28" s="18"/>
      <c r="D28" s="18"/>
      <c r="E28" s="18"/>
      <c r="F28" s="18"/>
    </row>
    <row r="29" spans="1:6" ht="31.5">
      <c r="A29" s="12"/>
      <c r="B29" s="15" t="s">
        <v>26</v>
      </c>
      <c r="C29" s="18"/>
      <c r="D29" s="18"/>
      <c r="E29" s="18"/>
      <c r="F29" s="18">
        <f aca="true" t="shared" si="2" ref="F29:F34">E29-C29</f>
        <v>0</v>
      </c>
    </row>
    <row r="30" spans="1:6" ht="31.5">
      <c r="A30" s="12"/>
      <c r="B30" s="15" t="s">
        <v>27</v>
      </c>
      <c r="C30" s="18">
        <v>2332.8</v>
      </c>
      <c r="D30" s="18">
        <v>1749.6</v>
      </c>
      <c r="E30" s="18">
        <v>2332.8</v>
      </c>
      <c r="F30" s="18">
        <f t="shared" si="2"/>
        <v>0</v>
      </c>
    </row>
    <row r="31" spans="1:6" ht="15.75">
      <c r="A31" s="12"/>
      <c r="B31" s="15" t="s">
        <v>28</v>
      </c>
      <c r="C31" s="18"/>
      <c r="D31" s="18"/>
      <c r="E31" s="18"/>
      <c r="F31" s="18">
        <f t="shared" si="2"/>
        <v>0</v>
      </c>
    </row>
    <row r="32" spans="1:6" ht="15.75">
      <c r="A32" s="12"/>
      <c r="B32" s="15" t="s">
        <v>29</v>
      </c>
      <c r="C32" s="18"/>
      <c r="D32" s="18"/>
      <c r="E32" s="18"/>
      <c r="F32" s="18">
        <f t="shared" si="2"/>
        <v>0</v>
      </c>
    </row>
    <row r="33" spans="2:6" ht="15.75">
      <c r="B33" s="25" t="s">
        <v>47</v>
      </c>
      <c r="C33" s="45"/>
      <c r="D33" s="45"/>
      <c r="E33" s="46"/>
      <c r="F33" s="18">
        <f t="shared" si="2"/>
        <v>0</v>
      </c>
    </row>
    <row r="34" spans="2:6" ht="15.75">
      <c r="B34" s="25" t="s">
        <v>51</v>
      </c>
      <c r="C34" s="45"/>
      <c r="D34" s="45"/>
      <c r="E34" s="46"/>
      <c r="F34" s="18">
        <f t="shared" si="2"/>
        <v>0</v>
      </c>
    </row>
    <row r="35" spans="1:6" ht="26.25" customHeight="1">
      <c r="A35" s="12"/>
      <c r="B35" s="13" t="s">
        <v>30</v>
      </c>
      <c r="C35" s="14">
        <f>C6+C27</f>
        <v>127868.99999999999</v>
      </c>
      <c r="D35" s="14">
        <f>D6+D27</f>
        <v>90121.70000000001</v>
      </c>
      <c r="E35" s="14">
        <f>E6+E27</f>
        <v>134017.8</v>
      </c>
      <c r="F35" s="14">
        <f>F6+F27</f>
        <v>6148.800000000011</v>
      </c>
    </row>
    <row r="36" spans="1:6" ht="26.25" customHeight="1">
      <c r="A36" s="12"/>
      <c r="B36" s="5" t="s">
        <v>31</v>
      </c>
      <c r="C36" s="26"/>
      <c r="D36" s="26"/>
      <c r="E36" s="26"/>
      <c r="F36" s="26"/>
    </row>
    <row r="37" spans="1:6" s="31" customFormat="1" ht="15.75">
      <c r="A37" s="27"/>
      <c r="B37" s="28" t="s">
        <v>32</v>
      </c>
      <c r="C37" s="47">
        <v>4175</v>
      </c>
      <c r="D37" s="29">
        <v>2607.1</v>
      </c>
      <c r="E37" s="29">
        <v>4957.3</v>
      </c>
      <c r="F37" s="30">
        <f>SUM(E37-C37)</f>
        <v>782.3000000000002</v>
      </c>
    </row>
    <row r="38" spans="1:6" s="31" customFormat="1" ht="31.5">
      <c r="A38" s="27"/>
      <c r="B38" s="28" t="s">
        <v>33</v>
      </c>
      <c r="C38" s="47">
        <v>2055</v>
      </c>
      <c r="D38" s="29">
        <v>1616.8</v>
      </c>
      <c r="E38" s="29">
        <v>2055</v>
      </c>
      <c r="F38" s="30">
        <f>SUM(E38-C38)</f>
        <v>0</v>
      </c>
    </row>
    <row r="39" spans="1:6" s="31" customFormat="1" ht="15.75">
      <c r="A39" s="27"/>
      <c r="B39" s="28" t="s">
        <v>34</v>
      </c>
      <c r="C39" s="33">
        <v>42651.2</v>
      </c>
      <c r="D39" s="33">
        <v>38405.9</v>
      </c>
      <c r="E39" s="33">
        <v>60842.2</v>
      </c>
      <c r="F39" s="30">
        <f aca="true" t="shared" si="3" ref="F39:F46">SUM(E39-C39)</f>
        <v>18191</v>
      </c>
    </row>
    <row r="40" spans="1:6" s="31" customFormat="1" ht="15.75">
      <c r="A40" s="27"/>
      <c r="B40" s="28" t="s">
        <v>35</v>
      </c>
      <c r="C40" s="33">
        <v>51364.1</v>
      </c>
      <c r="D40" s="33">
        <v>33305</v>
      </c>
      <c r="E40" s="33">
        <v>56391.4</v>
      </c>
      <c r="F40" s="30">
        <f t="shared" si="3"/>
        <v>5027.300000000003</v>
      </c>
    </row>
    <row r="41" spans="1:6" s="31" customFormat="1" ht="15.75" hidden="1">
      <c r="A41" s="27"/>
      <c r="B41" s="28" t="s">
        <v>36</v>
      </c>
      <c r="C41" s="33">
        <v>0</v>
      </c>
      <c r="D41" s="33">
        <v>0</v>
      </c>
      <c r="E41" s="33">
        <v>0</v>
      </c>
      <c r="F41" s="30">
        <f t="shared" si="3"/>
        <v>0</v>
      </c>
    </row>
    <row r="42" spans="1:6" s="31" customFormat="1" ht="15.75">
      <c r="A42" s="27"/>
      <c r="B42" s="28" t="s">
        <v>37</v>
      </c>
      <c r="C42" s="33">
        <v>31882.2</v>
      </c>
      <c r="D42" s="33">
        <v>23826.5</v>
      </c>
      <c r="E42" s="33">
        <v>34805</v>
      </c>
      <c r="F42" s="30">
        <f t="shared" si="3"/>
        <v>2922.7999999999993</v>
      </c>
    </row>
    <row r="43" spans="1:6" s="31" customFormat="1" ht="15.75">
      <c r="A43" s="27"/>
      <c r="B43" s="28" t="s">
        <v>38</v>
      </c>
      <c r="C43" s="33">
        <v>1200</v>
      </c>
      <c r="D43" s="33">
        <v>1367.3</v>
      </c>
      <c r="E43" s="33">
        <v>1655</v>
      </c>
      <c r="F43" s="30">
        <f t="shared" si="3"/>
        <v>455</v>
      </c>
    </row>
    <row r="44" spans="1:6" s="31" customFormat="1" ht="15.75">
      <c r="A44" s="34"/>
      <c r="B44" s="28" t="s">
        <v>39</v>
      </c>
      <c r="C44" s="33">
        <v>541.5</v>
      </c>
      <c r="D44" s="33">
        <v>231.8</v>
      </c>
      <c r="E44" s="33">
        <v>541.5</v>
      </c>
      <c r="F44" s="30">
        <f t="shared" si="3"/>
        <v>0</v>
      </c>
    </row>
    <row r="45" spans="1:6" s="31" customFormat="1" ht="31.5">
      <c r="A45" s="34"/>
      <c r="B45" s="28" t="s">
        <v>52</v>
      </c>
      <c r="C45" s="33">
        <v>1000</v>
      </c>
      <c r="D45" s="33">
        <v>804.2</v>
      </c>
      <c r="E45" s="33">
        <v>995</v>
      </c>
      <c r="F45" s="30">
        <f t="shared" si="3"/>
        <v>-5</v>
      </c>
    </row>
    <row r="46" spans="1:6" s="31" customFormat="1" ht="48" thickBot="1">
      <c r="A46" s="34"/>
      <c r="B46" s="50" t="s">
        <v>55</v>
      </c>
      <c r="C46" s="33">
        <v>0</v>
      </c>
      <c r="D46" s="33">
        <v>69</v>
      </c>
      <c r="E46" s="33">
        <v>69</v>
      </c>
      <c r="F46" s="51">
        <f t="shared" si="3"/>
        <v>69</v>
      </c>
    </row>
    <row r="47" spans="1:6" s="31" customFormat="1" ht="15.75">
      <c r="A47" s="34"/>
      <c r="B47" s="35" t="s">
        <v>40</v>
      </c>
      <c r="C47" s="32">
        <f>SUM(C37:C46)</f>
        <v>134869</v>
      </c>
      <c r="D47" s="32">
        <f>SUM(D37:D46)</f>
        <v>102233.6</v>
      </c>
      <c r="E47" s="32">
        <f>SUM(E37:E46)</f>
        <v>162311.4</v>
      </c>
      <c r="F47" s="32">
        <f>SUM(F37:F46)</f>
        <v>27442.4</v>
      </c>
    </row>
    <row r="48" spans="1:6" s="31" customFormat="1" ht="15.75">
      <c r="A48" s="34"/>
      <c r="B48" s="35" t="s">
        <v>48</v>
      </c>
      <c r="C48" s="32">
        <f>SUM(C35-C47)</f>
        <v>-7000.000000000015</v>
      </c>
      <c r="D48" s="32">
        <f>SUM(D35-D47)</f>
        <v>-12111.899999999994</v>
      </c>
      <c r="E48" s="32">
        <f>SUM(E35-E47)</f>
        <v>-28293.600000000006</v>
      </c>
      <c r="F48" s="32">
        <f>SUM(F35-F47)</f>
        <v>-21293.59999999999</v>
      </c>
    </row>
    <row r="49" spans="1:6" ht="31.5">
      <c r="A49" s="12"/>
      <c r="B49" s="15" t="s">
        <v>41</v>
      </c>
      <c r="C49" s="18">
        <f>C47-C35</f>
        <v>7000.000000000015</v>
      </c>
      <c r="D49" s="18">
        <f>D47-D35</f>
        <v>12111.899999999994</v>
      </c>
      <c r="E49" s="18">
        <f>E47-E35</f>
        <v>28293.600000000006</v>
      </c>
      <c r="F49" s="18">
        <f>F47-F35</f>
        <v>21293.59999999999</v>
      </c>
    </row>
    <row r="50" spans="1:6" ht="15.75">
      <c r="A50" s="36"/>
      <c r="B50" s="37"/>
      <c r="C50" s="38"/>
      <c r="D50" s="39"/>
      <c r="E50" s="38"/>
      <c r="F50" s="38"/>
    </row>
    <row r="51" spans="1:6" ht="15.75">
      <c r="A51" s="36"/>
      <c r="B51" s="40" t="s">
        <v>42</v>
      </c>
      <c r="C51" s="38"/>
      <c r="D51" s="39"/>
      <c r="E51" s="38"/>
      <c r="F51" s="38"/>
    </row>
    <row r="52" spans="1:6" ht="15.75">
      <c r="A52" s="36"/>
      <c r="B52" s="40" t="s">
        <v>43</v>
      </c>
      <c r="C52" s="38"/>
      <c r="D52" s="39"/>
      <c r="E52" s="39"/>
      <c r="F52" s="39"/>
    </row>
    <row r="53" spans="1:6" ht="17.25" customHeight="1">
      <c r="A53" s="36"/>
      <c r="B53" s="40" t="s">
        <v>49</v>
      </c>
      <c r="C53" s="39"/>
      <c r="D53" s="39"/>
      <c r="E53" s="39"/>
      <c r="F53" s="39"/>
    </row>
    <row r="54" spans="1:6" ht="15.75">
      <c r="A54" s="36"/>
      <c r="B54" s="40" t="s">
        <v>44</v>
      </c>
      <c r="C54" s="48"/>
      <c r="D54" s="48"/>
      <c r="E54" s="39" t="s">
        <v>45</v>
      </c>
      <c r="F54" s="39"/>
    </row>
    <row r="55" spans="1:6" ht="15.75">
      <c r="A55" s="36"/>
      <c r="B55" s="40"/>
      <c r="C55" s="39"/>
      <c r="D55" s="38"/>
      <c r="F55" s="39"/>
    </row>
    <row r="56" spans="1:6" ht="15.75">
      <c r="A56" s="36"/>
      <c r="B56" s="40"/>
      <c r="C56" s="39"/>
      <c r="D56" s="38"/>
      <c r="E56" s="39"/>
      <c r="F56" s="39"/>
    </row>
    <row r="57" spans="1:6" ht="15.75">
      <c r="A57" s="36"/>
      <c r="B57" s="40"/>
      <c r="C57" s="39"/>
      <c r="D57" s="39"/>
      <c r="E57" s="39"/>
      <c r="F57" s="39"/>
    </row>
    <row r="58" spans="1:6" ht="15.75">
      <c r="A58" s="36"/>
      <c r="B58" s="40"/>
      <c r="C58" s="39"/>
      <c r="D58" s="39"/>
      <c r="E58" s="39"/>
      <c r="F58" s="39"/>
    </row>
    <row r="59" spans="1:6" ht="15.75">
      <c r="A59" s="36"/>
      <c r="B59" s="40"/>
      <c r="C59" s="39"/>
      <c r="D59" s="39"/>
      <c r="E59" s="39"/>
      <c r="F59" s="39"/>
    </row>
    <row r="60" spans="1:6" ht="15.75">
      <c r="A60" s="36"/>
      <c r="B60" s="40"/>
      <c r="C60" s="39"/>
      <c r="D60" s="39"/>
      <c r="E60" s="39"/>
      <c r="F60" s="39"/>
    </row>
    <row r="61" spans="1:6" ht="15.75">
      <c r="A61" s="36"/>
      <c r="B61" s="40"/>
      <c r="C61" s="39"/>
      <c r="D61" s="39"/>
      <c r="E61" s="39"/>
      <c r="F61" s="39"/>
    </row>
    <row r="62" spans="1:6" ht="15.75">
      <c r="A62" s="36"/>
      <c r="B62" s="40"/>
      <c r="C62" s="39"/>
      <c r="D62" s="39"/>
      <c r="E62" s="39"/>
      <c r="F62" s="39"/>
    </row>
    <row r="63" spans="1:6" ht="15.75">
      <c r="A63" s="36"/>
      <c r="B63" s="40"/>
      <c r="C63" s="39"/>
      <c r="D63" s="39"/>
      <c r="E63" s="39"/>
      <c r="F63" s="39"/>
    </row>
    <row r="64" spans="1:6" ht="15.75">
      <c r="A64" s="36"/>
      <c r="B64" s="40"/>
      <c r="C64" s="38"/>
      <c r="D64" s="39"/>
      <c r="E64" s="39"/>
      <c r="F64" s="39"/>
    </row>
    <row r="65" spans="1:6" ht="15.75">
      <c r="A65" s="36"/>
      <c r="B65" s="40"/>
      <c r="C65" s="38"/>
      <c r="D65" s="39"/>
      <c r="E65" s="39"/>
      <c r="F65" s="39"/>
    </row>
    <row r="66" spans="1:6" ht="15.75">
      <c r="A66" s="36"/>
      <c r="B66" s="40"/>
      <c r="C66" s="39"/>
      <c r="D66" s="39"/>
      <c r="E66" s="39"/>
      <c r="F66" s="39"/>
    </row>
    <row r="67" spans="1:6" ht="15.75">
      <c r="A67" s="36"/>
      <c r="B67" s="37"/>
      <c r="C67" s="38"/>
      <c r="D67" s="39"/>
      <c r="E67" s="39"/>
      <c r="F67" s="39"/>
    </row>
    <row r="68" spans="1:6" ht="15.75">
      <c r="A68" s="36"/>
      <c r="B68" s="37"/>
      <c r="C68" s="38"/>
      <c r="D68" s="39"/>
      <c r="E68" s="38"/>
      <c r="F68" s="38"/>
    </row>
    <row r="69" spans="1:6" ht="15.75">
      <c r="A69" s="36"/>
      <c r="B69" s="37"/>
      <c r="C69" s="38"/>
      <c r="D69" s="39"/>
      <c r="E69" s="38"/>
      <c r="F69" s="38"/>
    </row>
    <row r="70" spans="1:6" ht="15.75">
      <c r="A70" s="36"/>
      <c r="B70" s="40"/>
      <c r="C70" s="38"/>
      <c r="D70" s="39"/>
      <c r="E70" s="38"/>
      <c r="F70" s="38"/>
    </row>
    <row r="71" spans="1:6" ht="15.75">
      <c r="A71" s="36"/>
      <c r="B71" s="40"/>
      <c r="C71" s="38"/>
      <c r="D71" s="39"/>
      <c r="E71" s="39"/>
      <c r="F71" s="39"/>
    </row>
    <row r="72" spans="1:6" ht="15.75">
      <c r="A72" s="36"/>
      <c r="B72" s="37"/>
      <c r="C72" s="39"/>
      <c r="D72" s="39"/>
      <c r="E72" s="39"/>
      <c r="F72" s="39"/>
    </row>
    <row r="73" spans="1:6" ht="15.75">
      <c r="A73" s="36"/>
      <c r="B73" s="40"/>
      <c r="C73" s="38"/>
      <c r="D73" s="38"/>
      <c r="E73" s="38"/>
      <c r="F73" s="38"/>
    </row>
    <row r="74" spans="1:6" ht="15.75">
      <c r="A74" s="36"/>
      <c r="B74" s="40"/>
      <c r="C74" s="39"/>
      <c r="D74" s="38"/>
      <c r="E74" s="39"/>
      <c r="F74" s="39"/>
    </row>
    <row r="75" spans="1:6" ht="15.75">
      <c r="A75" s="36"/>
      <c r="B75" s="40"/>
      <c r="C75" s="39"/>
      <c r="D75" s="38"/>
      <c r="E75" s="39"/>
      <c r="F75" s="39"/>
    </row>
    <row r="76" spans="1:6" ht="15.75">
      <c r="A76" s="36"/>
      <c r="B76" s="40"/>
      <c r="C76" s="39"/>
      <c r="D76" s="39"/>
      <c r="E76" s="39"/>
      <c r="F76" s="39"/>
    </row>
    <row r="77" spans="1:6" ht="15.75">
      <c r="A77" s="36"/>
      <c r="B77" s="40"/>
      <c r="C77" s="39"/>
      <c r="D77" s="39"/>
      <c r="E77" s="39"/>
      <c r="F77" s="39"/>
    </row>
    <row r="78" spans="1:6" ht="15.75">
      <c r="A78" s="36"/>
      <c r="B78" s="40"/>
      <c r="C78" s="38"/>
      <c r="D78" s="38"/>
      <c r="E78" s="39"/>
      <c r="F78" s="39"/>
    </row>
    <row r="79" spans="1:6" ht="15.75">
      <c r="A79" s="36"/>
      <c r="B79" s="40"/>
      <c r="C79" s="38"/>
      <c r="D79" s="39"/>
      <c r="E79" s="39"/>
      <c r="F79" s="39"/>
    </row>
    <row r="80" spans="1:6" ht="15.75">
      <c r="A80" s="36"/>
      <c r="B80" s="37"/>
      <c r="C80" s="38"/>
      <c r="D80" s="39"/>
      <c r="E80" s="39"/>
      <c r="F80" s="39"/>
    </row>
    <row r="81" spans="1:6" ht="15.75">
      <c r="A81" s="36"/>
      <c r="B81" s="40"/>
      <c r="C81" s="38"/>
      <c r="D81" s="39"/>
      <c r="E81" s="38"/>
      <c r="F81" s="38"/>
    </row>
    <row r="82" spans="1:6" ht="15.75">
      <c r="A82" s="36"/>
      <c r="B82" s="37"/>
      <c r="C82" s="38"/>
      <c r="D82" s="39"/>
      <c r="E82" s="39"/>
      <c r="F82" s="39"/>
    </row>
    <row r="83" spans="1:6" ht="15.75">
      <c r="A83" s="36"/>
      <c r="B83" s="40"/>
      <c r="C83" s="38"/>
      <c r="D83" s="39"/>
      <c r="E83" s="38"/>
      <c r="F83" s="38"/>
    </row>
    <row r="84" spans="1:6" ht="15.75">
      <c r="A84" s="36"/>
      <c r="B84" s="40"/>
      <c r="C84" s="41"/>
      <c r="D84" s="39"/>
      <c r="E84" s="41"/>
      <c r="F84" s="41"/>
    </row>
    <row r="85" spans="1:6" ht="15.75">
      <c r="A85" s="36"/>
      <c r="B85" s="40"/>
      <c r="C85" s="41"/>
      <c r="D85" s="39"/>
      <c r="E85" s="41"/>
      <c r="F85" s="41"/>
    </row>
    <row r="86" spans="1:6" ht="15.75">
      <c r="A86" s="36"/>
      <c r="B86" s="40"/>
      <c r="C86" s="41"/>
      <c r="D86" s="38"/>
      <c r="E86" s="41"/>
      <c r="F86" s="41"/>
    </row>
    <row r="87" spans="1:6" ht="15.75">
      <c r="A87" s="36"/>
      <c r="B87" s="40"/>
      <c r="C87" s="41"/>
      <c r="D87" s="39"/>
      <c r="E87" s="41"/>
      <c r="F87" s="41"/>
    </row>
    <row r="88" spans="1:6" ht="15.75">
      <c r="A88" s="36"/>
      <c r="B88" s="42"/>
      <c r="C88" s="41"/>
      <c r="D88" s="38"/>
      <c r="E88" s="41"/>
      <c r="F88" s="41"/>
    </row>
    <row r="89" spans="1:6" ht="15.75">
      <c r="A89" s="36"/>
      <c r="B89" s="43"/>
      <c r="C89" s="44"/>
      <c r="D89" s="41"/>
      <c r="E89" s="44"/>
      <c r="F89" s="44"/>
    </row>
  </sheetData>
  <sheetProtection/>
  <mergeCells count="2">
    <mergeCell ref="A1:F1"/>
    <mergeCell ref="B2:F2"/>
  </mergeCells>
  <printOptions/>
  <pageMargins left="1.0097222222222222" right="0.1701388888888889" top="0.37986111111111115" bottom="0.3402777777777778" header="0.5118055555555556" footer="0.5118055555555556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2012-11-09T13:39:01Z</cp:lastPrinted>
  <dcterms:created xsi:type="dcterms:W3CDTF">2007-11-08T11:24:15Z</dcterms:created>
  <dcterms:modified xsi:type="dcterms:W3CDTF">2014-10-27T11:14:14Z</dcterms:modified>
  <cp:category/>
  <cp:version/>
  <cp:contentType/>
  <cp:contentStatus/>
  <cp:revision>1</cp:revision>
</cp:coreProperties>
</file>